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oB\Documents\PhD\Results\Doped Dataset\HPLC\"/>
    </mc:Choice>
  </mc:AlternateContent>
  <xr:revisionPtr revIDLastSave="0" documentId="8_{A5C9BB4F-0980-4E0A-8FDF-D4574E48F1A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tal 1% " sheetId="1" r:id="rId1"/>
    <sheet name="Metal 2%" sheetId="2" r:id="rId2"/>
    <sheet name="Vi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3" i="3" l="1"/>
  <c r="L74" i="3"/>
  <c r="L75" i="3"/>
  <c r="L76" i="3"/>
  <c r="L77" i="3"/>
  <c r="L78" i="3"/>
  <c r="L79" i="3"/>
  <c r="L80" i="3"/>
  <c r="M80" i="3" s="1"/>
  <c r="L81" i="3"/>
  <c r="M81" i="3" s="1"/>
  <c r="L82" i="3"/>
  <c r="L83" i="3"/>
  <c r="L84" i="3"/>
  <c r="L85" i="3"/>
  <c r="M85" i="3" s="1"/>
  <c r="L72" i="3"/>
  <c r="M84" i="3"/>
  <c r="M83" i="3"/>
  <c r="M82" i="3"/>
  <c r="M79" i="3"/>
  <c r="M78" i="3"/>
  <c r="M77" i="3"/>
  <c r="M76" i="3"/>
  <c r="M75" i="3"/>
  <c r="M74" i="3"/>
  <c r="M73" i="3"/>
  <c r="M72" i="3"/>
  <c r="L59" i="3"/>
  <c r="L60" i="3"/>
  <c r="L61" i="3"/>
  <c r="L62" i="3"/>
  <c r="L63" i="3"/>
  <c r="L64" i="3"/>
  <c r="M64" i="3" s="1"/>
  <c r="L65" i="3"/>
  <c r="L66" i="3"/>
  <c r="M66" i="3" s="1"/>
  <c r="L67" i="3"/>
  <c r="L68" i="3"/>
  <c r="L69" i="3"/>
  <c r="L70" i="3"/>
  <c r="M70" i="3" s="1"/>
  <c r="L58" i="3"/>
  <c r="L71" i="3"/>
  <c r="M71" i="3" s="1"/>
  <c r="M69" i="3"/>
  <c r="M68" i="3"/>
  <c r="M67" i="3"/>
  <c r="M65" i="3"/>
  <c r="M63" i="3"/>
  <c r="M62" i="3"/>
  <c r="M61" i="3"/>
  <c r="M60" i="3"/>
  <c r="M59" i="3"/>
  <c r="M58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44" i="3"/>
  <c r="L46" i="3"/>
  <c r="L47" i="3"/>
  <c r="L48" i="3"/>
  <c r="L49" i="3"/>
  <c r="L50" i="3"/>
  <c r="L51" i="3"/>
  <c r="L52" i="3"/>
  <c r="L53" i="3"/>
  <c r="L54" i="3"/>
  <c r="L55" i="3"/>
  <c r="L56" i="3"/>
  <c r="L57" i="3"/>
  <c r="L44" i="3"/>
  <c r="L45" i="3"/>
  <c r="AF125" i="2"/>
  <c r="AE125" i="2"/>
  <c r="AF124" i="2"/>
  <c r="AE124" i="2"/>
  <c r="AF123" i="2"/>
  <c r="AE123" i="2"/>
  <c r="AF122" i="2"/>
  <c r="AE122" i="2"/>
  <c r="AF121" i="2"/>
  <c r="AE121" i="2"/>
  <c r="AF120" i="2"/>
  <c r="AE120" i="2"/>
  <c r="AF119" i="2"/>
  <c r="AE119" i="2"/>
  <c r="AF116" i="2"/>
  <c r="AE116" i="2"/>
  <c r="AF115" i="2"/>
  <c r="AE115" i="2"/>
  <c r="AF114" i="2"/>
  <c r="AE114" i="2"/>
  <c r="AF113" i="2"/>
  <c r="AE113" i="2"/>
  <c r="AF112" i="2"/>
  <c r="AE112" i="2"/>
  <c r="AF111" i="2"/>
  <c r="AE111" i="2"/>
  <c r="AF107" i="2"/>
  <c r="AE107" i="2"/>
  <c r="AF106" i="2"/>
  <c r="AE106" i="2"/>
  <c r="AF105" i="2"/>
  <c r="AE105" i="2"/>
  <c r="AF104" i="2"/>
  <c r="AE104" i="2"/>
  <c r="AF103" i="2"/>
  <c r="AE103" i="2"/>
  <c r="AF102" i="2"/>
  <c r="AE102" i="2"/>
  <c r="AF101" i="2"/>
  <c r="AE101" i="2"/>
  <c r="AF98" i="2"/>
  <c r="AE98" i="2"/>
  <c r="AF97" i="2"/>
  <c r="AE97" i="2"/>
  <c r="AF96" i="2"/>
  <c r="AE96" i="2"/>
  <c r="AF95" i="2"/>
  <c r="AE95" i="2"/>
  <c r="AF94" i="2"/>
  <c r="AE94" i="2"/>
  <c r="AF93" i="2"/>
  <c r="AE93" i="2"/>
  <c r="AF89" i="2"/>
  <c r="AE89" i="2"/>
  <c r="AF88" i="2"/>
  <c r="AE88" i="2"/>
  <c r="AF87" i="2"/>
  <c r="AE87" i="2"/>
  <c r="AF86" i="2"/>
  <c r="AE86" i="2"/>
  <c r="AF85" i="2"/>
  <c r="AE85" i="2"/>
  <c r="AF84" i="2"/>
  <c r="AE84" i="2"/>
  <c r="AF83" i="2"/>
  <c r="AE83" i="2"/>
  <c r="AF80" i="2"/>
  <c r="AE80" i="2"/>
  <c r="AF79" i="2"/>
  <c r="AE79" i="2"/>
  <c r="AF78" i="2"/>
  <c r="AE78" i="2"/>
  <c r="AF77" i="2"/>
  <c r="AE77" i="2"/>
  <c r="AF76" i="2"/>
  <c r="AE76" i="2"/>
  <c r="AF75" i="2"/>
  <c r="AE75" i="2"/>
  <c r="AG53" i="3"/>
  <c r="AF53" i="3"/>
  <c r="AG52" i="3"/>
  <c r="AF52" i="3"/>
  <c r="AG51" i="3"/>
  <c r="AF51" i="3"/>
  <c r="AG50" i="3"/>
  <c r="AF50" i="3"/>
  <c r="AG49" i="3"/>
  <c r="AF49" i="3"/>
  <c r="AG48" i="3"/>
  <c r="AF48" i="3"/>
  <c r="AG47" i="3"/>
  <c r="AF47" i="3"/>
  <c r="AG44" i="3"/>
  <c r="AF44" i="3"/>
  <c r="AG43" i="3"/>
  <c r="AF43" i="3"/>
  <c r="AG42" i="3"/>
  <c r="AF42" i="3"/>
  <c r="AG41" i="3"/>
  <c r="AF41" i="3"/>
  <c r="AG40" i="3"/>
  <c r="AF40" i="3"/>
  <c r="AG39" i="3"/>
  <c r="AF39" i="3"/>
  <c r="AG103" i="3"/>
  <c r="AF103" i="3"/>
  <c r="AG102" i="3"/>
  <c r="AF102" i="3"/>
  <c r="AG101" i="3"/>
  <c r="AF101" i="3"/>
  <c r="AG100" i="3"/>
  <c r="AF100" i="3"/>
  <c r="AG99" i="3"/>
  <c r="AF99" i="3"/>
  <c r="AG98" i="3"/>
  <c r="AF98" i="3"/>
  <c r="AG97" i="3"/>
  <c r="AF97" i="3"/>
  <c r="AG94" i="3"/>
  <c r="AF94" i="3"/>
  <c r="AG93" i="3"/>
  <c r="AF93" i="3"/>
  <c r="AG92" i="3"/>
  <c r="AF92" i="3"/>
  <c r="AG91" i="3"/>
  <c r="AF91" i="3"/>
  <c r="AG90" i="3"/>
  <c r="AF90" i="3"/>
  <c r="AG89" i="3"/>
  <c r="AF89" i="3"/>
  <c r="AG35" i="3"/>
  <c r="AF35" i="3"/>
  <c r="AG34" i="3"/>
  <c r="AF34" i="3"/>
  <c r="AG33" i="3"/>
  <c r="AF33" i="3"/>
  <c r="AG32" i="3"/>
  <c r="AF32" i="3"/>
  <c r="AG31" i="3"/>
  <c r="AF31" i="3"/>
  <c r="AG30" i="3"/>
  <c r="AF30" i="3"/>
  <c r="AG29" i="3"/>
  <c r="AF29" i="3"/>
  <c r="AG26" i="3"/>
  <c r="AF26" i="3"/>
  <c r="AG25" i="3"/>
  <c r="AF25" i="3"/>
  <c r="AG24" i="3"/>
  <c r="AF24" i="3"/>
  <c r="AG23" i="3"/>
  <c r="AF23" i="3"/>
  <c r="AG22" i="3"/>
  <c r="AF22" i="3"/>
  <c r="AG21" i="3"/>
  <c r="AF21" i="3"/>
  <c r="AG17" i="3"/>
  <c r="AF17" i="3"/>
  <c r="AG16" i="3"/>
  <c r="AF16" i="3"/>
  <c r="AG15" i="3"/>
  <c r="AF15" i="3"/>
  <c r="AG14" i="3"/>
  <c r="AF14" i="3"/>
  <c r="AG13" i="3"/>
  <c r="AF13" i="3"/>
  <c r="AG12" i="3"/>
  <c r="AF12" i="3"/>
  <c r="AG11" i="3"/>
  <c r="AF11" i="3"/>
  <c r="AG8" i="3"/>
  <c r="AF8" i="3"/>
  <c r="AG7" i="3"/>
  <c r="AF7" i="3"/>
  <c r="AG6" i="3"/>
  <c r="AF6" i="3"/>
  <c r="AG5" i="3"/>
  <c r="AF5" i="3"/>
  <c r="AG4" i="3"/>
  <c r="AF4" i="3"/>
  <c r="AG3" i="3"/>
  <c r="AF3" i="3"/>
  <c r="D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E16" i="3" s="1"/>
  <c r="F16" i="3" s="1"/>
  <c r="D17" i="3"/>
  <c r="D18" i="3"/>
  <c r="D19" i="3"/>
  <c r="D20" i="3"/>
  <c r="D21" i="3"/>
  <c r="D22" i="3"/>
  <c r="D23" i="3"/>
  <c r="D24" i="3"/>
  <c r="D25" i="3"/>
  <c r="D26" i="3"/>
  <c r="D27" i="3"/>
  <c r="D28" i="3"/>
  <c r="E28" i="3" s="1"/>
  <c r="F28" i="3" s="1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E71" i="3" s="1"/>
  <c r="F71" i="3" s="1"/>
  <c r="D72" i="3"/>
  <c r="D73" i="3"/>
  <c r="D74" i="3"/>
  <c r="D75" i="3"/>
  <c r="D76" i="3"/>
  <c r="D77" i="3"/>
  <c r="D78" i="3"/>
  <c r="D79" i="3"/>
  <c r="D80" i="3"/>
  <c r="E80" i="3" s="1"/>
  <c r="F80" i="3" s="1"/>
  <c r="D81" i="3"/>
  <c r="D82" i="3"/>
  <c r="D83" i="3"/>
  <c r="D84" i="3"/>
  <c r="D85" i="3"/>
  <c r="D86" i="3"/>
  <c r="D87" i="3"/>
  <c r="D88" i="3"/>
  <c r="E88" i="3" s="1"/>
  <c r="F88" i="3" s="1"/>
  <c r="D89" i="3"/>
  <c r="E89" i="3" s="1"/>
  <c r="F89" i="3" s="1"/>
  <c r="D90" i="3"/>
  <c r="D91" i="3"/>
  <c r="D92" i="3"/>
  <c r="E92" i="3" s="1"/>
  <c r="F92" i="3" s="1"/>
  <c r="D93" i="3"/>
  <c r="E93" i="3" s="1"/>
  <c r="F93" i="3" s="1"/>
  <c r="D94" i="3"/>
  <c r="E94" i="3" s="1"/>
  <c r="F94" i="3" s="1"/>
  <c r="D95" i="3"/>
  <c r="D96" i="3"/>
  <c r="E96" i="3" s="1"/>
  <c r="F96" i="3" s="1"/>
  <c r="D97" i="3"/>
  <c r="E97" i="3" s="1"/>
  <c r="F97" i="3" s="1"/>
  <c r="D98" i="3"/>
  <c r="D99" i="3"/>
  <c r="D100" i="3"/>
  <c r="D101" i="3"/>
  <c r="D102" i="3"/>
  <c r="D103" i="3"/>
  <c r="D104" i="3"/>
  <c r="D105" i="3"/>
  <c r="E105" i="3" s="1"/>
  <c r="F105" i="3" s="1"/>
  <c r="D106" i="3"/>
  <c r="D107" i="3"/>
  <c r="D108" i="3"/>
  <c r="D109" i="3"/>
  <c r="D110" i="3"/>
  <c r="D111" i="3"/>
  <c r="D112" i="3"/>
  <c r="D113" i="3"/>
  <c r="E113" i="3" s="1"/>
  <c r="F113" i="3" s="1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E123" i="3" s="1"/>
  <c r="F123" i="3" s="1"/>
  <c r="E91" i="3"/>
  <c r="F91" i="3" s="1"/>
  <c r="E99" i="3"/>
  <c r="F99" i="3" s="1"/>
  <c r="E35" i="3"/>
  <c r="F35" i="3" s="1"/>
  <c r="E27" i="3"/>
  <c r="F27" i="3" s="1"/>
  <c r="AF71" i="2"/>
  <c r="AE71" i="2"/>
  <c r="AF70" i="2"/>
  <c r="AE70" i="2"/>
  <c r="AF69" i="2"/>
  <c r="AE69" i="2"/>
  <c r="AF68" i="2"/>
  <c r="AE68" i="2"/>
  <c r="AF67" i="2"/>
  <c r="AE67" i="2"/>
  <c r="AF66" i="2"/>
  <c r="AE66" i="2"/>
  <c r="AF65" i="2"/>
  <c r="AE65" i="2"/>
  <c r="AF62" i="2"/>
  <c r="AE62" i="2"/>
  <c r="AF61" i="2"/>
  <c r="AE61" i="2"/>
  <c r="AF60" i="2"/>
  <c r="AE60" i="2"/>
  <c r="AF59" i="2"/>
  <c r="AE59" i="2"/>
  <c r="AF58" i="2"/>
  <c r="AE58" i="2"/>
  <c r="AF57" i="2"/>
  <c r="AE57" i="2"/>
  <c r="AF53" i="2"/>
  <c r="AE53" i="2"/>
  <c r="AF52" i="2"/>
  <c r="AE52" i="2"/>
  <c r="AF51" i="2"/>
  <c r="AE51" i="2"/>
  <c r="AF50" i="2"/>
  <c r="AE50" i="2"/>
  <c r="AF49" i="2"/>
  <c r="AE49" i="2"/>
  <c r="AF48" i="2"/>
  <c r="AE48" i="2"/>
  <c r="AF47" i="2"/>
  <c r="AE47" i="2"/>
  <c r="AF44" i="2"/>
  <c r="AE44" i="2"/>
  <c r="AF43" i="2"/>
  <c r="AE43" i="2"/>
  <c r="AF42" i="2"/>
  <c r="AE42" i="2"/>
  <c r="AF41" i="2"/>
  <c r="AE41" i="2"/>
  <c r="AF40" i="2"/>
  <c r="AE40" i="2"/>
  <c r="AF39" i="2"/>
  <c r="AE39" i="2"/>
  <c r="AF35" i="2"/>
  <c r="AE35" i="2"/>
  <c r="AF34" i="2"/>
  <c r="AE34" i="2"/>
  <c r="AF33" i="2"/>
  <c r="AE33" i="2"/>
  <c r="AF32" i="2"/>
  <c r="AE32" i="2"/>
  <c r="AF31" i="2"/>
  <c r="AE31" i="2"/>
  <c r="AF30" i="2"/>
  <c r="AE30" i="2"/>
  <c r="AF29" i="2"/>
  <c r="AE29" i="2"/>
  <c r="AF26" i="2"/>
  <c r="AE26" i="2"/>
  <c r="AF25" i="2"/>
  <c r="AE25" i="2"/>
  <c r="AF24" i="2"/>
  <c r="AE24" i="2"/>
  <c r="AF23" i="2"/>
  <c r="AE23" i="2"/>
  <c r="AF22" i="2"/>
  <c r="AE22" i="2"/>
  <c r="AF21" i="2"/>
  <c r="AE21" i="2"/>
  <c r="AF17" i="2"/>
  <c r="AE17" i="2"/>
  <c r="AF16" i="2"/>
  <c r="AE16" i="2"/>
  <c r="AF15" i="2"/>
  <c r="AE15" i="2"/>
  <c r="AF14" i="2"/>
  <c r="AE14" i="2"/>
  <c r="AF13" i="2"/>
  <c r="AE13" i="2"/>
  <c r="AF12" i="2"/>
  <c r="AE12" i="2"/>
  <c r="AF11" i="2"/>
  <c r="AE11" i="2"/>
  <c r="AF8" i="2"/>
  <c r="AE8" i="2"/>
  <c r="AF7" i="2"/>
  <c r="AE7" i="2"/>
  <c r="AF6" i="2"/>
  <c r="AE6" i="2"/>
  <c r="AF5" i="2"/>
  <c r="AE5" i="2"/>
  <c r="AF4" i="2"/>
  <c r="AE4" i="2"/>
  <c r="AF3" i="2"/>
  <c r="AE3" i="2"/>
  <c r="D144" i="2"/>
  <c r="D74" i="2"/>
  <c r="D82" i="2"/>
  <c r="D52" i="2"/>
  <c r="D35" i="2"/>
  <c r="D37" i="2"/>
  <c r="E37" i="2" s="1"/>
  <c r="D4" i="2"/>
  <c r="D12" i="2"/>
  <c r="C3" i="2"/>
  <c r="C4" i="2"/>
  <c r="C5" i="2"/>
  <c r="D5" i="2" s="1"/>
  <c r="E5" i="2" s="1"/>
  <c r="C6" i="2"/>
  <c r="D6" i="2" s="1"/>
  <c r="C7" i="2"/>
  <c r="C8" i="2"/>
  <c r="C9" i="2"/>
  <c r="D9" i="2" s="1"/>
  <c r="E9" i="2" s="1"/>
  <c r="C10" i="2"/>
  <c r="D10" i="2" s="1"/>
  <c r="C11" i="2"/>
  <c r="C12" i="2"/>
  <c r="C13" i="2"/>
  <c r="D13" i="2" s="1"/>
  <c r="E13" i="2" s="1"/>
  <c r="C14" i="2"/>
  <c r="C15" i="2"/>
  <c r="D15" i="2" s="1"/>
  <c r="C16" i="2"/>
  <c r="C17" i="2"/>
  <c r="D17" i="2" s="1"/>
  <c r="E17" i="2" s="1"/>
  <c r="C18" i="2"/>
  <c r="D18" i="2" s="1"/>
  <c r="C19" i="2"/>
  <c r="C20" i="2"/>
  <c r="C21" i="2"/>
  <c r="C22" i="2"/>
  <c r="D22" i="2" s="1"/>
  <c r="C23" i="2"/>
  <c r="C24" i="2"/>
  <c r="C25" i="2"/>
  <c r="D25" i="2" s="1"/>
  <c r="E25" i="2" s="1"/>
  <c r="C26" i="2"/>
  <c r="C27" i="2"/>
  <c r="C28" i="2"/>
  <c r="C29" i="2"/>
  <c r="C30" i="2"/>
  <c r="D30" i="2" s="1"/>
  <c r="C31" i="2"/>
  <c r="D31" i="2" s="1"/>
  <c r="C32" i="2"/>
  <c r="C33" i="2"/>
  <c r="D33" i="2" s="1"/>
  <c r="E33" i="2" s="1"/>
  <c r="C34" i="2"/>
  <c r="D34" i="2" s="1"/>
  <c r="C35" i="2"/>
  <c r="C36" i="2"/>
  <c r="C37" i="2"/>
  <c r="C38" i="2"/>
  <c r="D38" i="2" s="1"/>
  <c r="C39" i="2"/>
  <c r="D39" i="2" s="1"/>
  <c r="C40" i="2"/>
  <c r="D40" i="2" s="1"/>
  <c r="C41" i="2"/>
  <c r="D41" i="2" s="1"/>
  <c r="E41" i="2" s="1"/>
  <c r="C42" i="2"/>
  <c r="D42" i="2" s="1"/>
  <c r="C43" i="2"/>
  <c r="D43" i="2" s="1"/>
  <c r="C44" i="2"/>
  <c r="D44" i="2" s="1"/>
  <c r="C45" i="2"/>
  <c r="D45" i="2" s="1"/>
  <c r="E45" i="2" s="1"/>
  <c r="C46" i="2"/>
  <c r="C47" i="2"/>
  <c r="C48" i="2"/>
  <c r="D48" i="2" s="1"/>
  <c r="C49" i="2"/>
  <c r="D49" i="2" s="1"/>
  <c r="E49" i="2" s="1"/>
  <c r="C50" i="2"/>
  <c r="C51" i="2"/>
  <c r="C52" i="2"/>
  <c r="C53" i="2"/>
  <c r="D53" i="2" s="1"/>
  <c r="E53" i="2" s="1"/>
  <c r="C54" i="2"/>
  <c r="C55" i="2"/>
  <c r="C56" i="2"/>
  <c r="D50" i="2" s="1"/>
  <c r="C57" i="2"/>
  <c r="D57" i="2" s="1"/>
  <c r="E57" i="2" s="1"/>
  <c r="C58" i="2"/>
  <c r="C59" i="2"/>
  <c r="C60" i="2"/>
  <c r="C61" i="2"/>
  <c r="D61" i="2" s="1"/>
  <c r="E61" i="2" s="1"/>
  <c r="C62" i="2"/>
  <c r="C63" i="2"/>
  <c r="C64" i="2"/>
  <c r="C65" i="2"/>
  <c r="D65" i="2" s="1"/>
  <c r="E65" i="2" s="1"/>
  <c r="C66" i="2"/>
  <c r="C67" i="2"/>
  <c r="C68" i="2"/>
  <c r="D68" i="2" s="1"/>
  <c r="C69" i="2"/>
  <c r="D69" i="2" s="1"/>
  <c r="E69" i="2" s="1"/>
  <c r="C70" i="2"/>
  <c r="D59" i="2" s="1"/>
  <c r="C71" i="2"/>
  <c r="C72" i="2"/>
  <c r="D72" i="2" s="1"/>
  <c r="C73" i="2"/>
  <c r="D73" i="2" s="1"/>
  <c r="E73" i="2" s="1"/>
  <c r="C74" i="2"/>
  <c r="C75" i="2"/>
  <c r="C76" i="2"/>
  <c r="C77" i="2"/>
  <c r="D77" i="2" s="1"/>
  <c r="E77" i="2" s="1"/>
  <c r="C78" i="2"/>
  <c r="C79" i="2"/>
  <c r="C80" i="2"/>
  <c r="D80" i="2" s="1"/>
  <c r="C81" i="2"/>
  <c r="D81" i="2" s="1"/>
  <c r="E81" i="2" s="1"/>
  <c r="C82" i="2"/>
  <c r="C83" i="2"/>
  <c r="C84" i="2"/>
  <c r="D84" i="2" s="1"/>
  <c r="C85" i="2"/>
  <c r="D85" i="2" s="1"/>
  <c r="E85" i="2" s="1"/>
  <c r="C86" i="2"/>
  <c r="C87" i="2"/>
  <c r="C88" i="2"/>
  <c r="C89" i="2"/>
  <c r="D89" i="2" s="1"/>
  <c r="E89" i="2" s="1"/>
  <c r="C90" i="2"/>
  <c r="C91" i="2"/>
  <c r="C92" i="2"/>
  <c r="D92" i="2" s="1"/>
  <c r="C93" i="2"/>
  <c r="D93" i="2" s="1"/>
  <c r="E93" i="2" s="1"/>
  <c r="C94" i="2"/>
  <c r="C95" i="2"/>
  <c r="C96" i="2"/>
  <c r="C97" i="2"/>
  <c r="D97" i="2" s="1"/>
  <c r="E97" i="2" s="1"/>
  <c r="C98" i="2"/>
  <c r="D98" i="2" s="1"/>
  <c r="C99" i="2"/>
  <c r="D99" i="2" s="1"/>
  <c r="C100" i="2"/>
  <c r="C101" i="2"/>
  <c r="C102" i="2"/>
  <c r="C103" i="2"/>
  <c r="C104" i="2"/>
  <c r="C105" i="2"/>
  <c r="D105" i="2" s="1"/>
  <c r="E105" i="2" s="1"/>
  <c r="C106" i="2"/>
  <c r="C107" i="2"/>
  <c r="C108" i="2"/>
  <c r="C109" i="2"/>
  <c r="C110" i="2"/>
  <c r="C111" i="2"/>
  <c r="C112" i="2"/>
  <c r="C113" i="2"/>
  <c r="D102" i="2" s="1"/>
  <c r="C114" i="2"/>
  <c r="C115" i="2"/>
  <c r="C116" i="2"/>
  <c r="D116" i="2" s="1"/>
  <c r="C117" i="2"/>
  <c r="D117" i="2" s="1"/>
  <c r="E117" i="2" s="1"/>
  <c r="C118" i="2"/>
  <c r="C119" i="2"/>
  <c r="C120" i="2"/>
  <c r="D120" i="2" s="1"/>
  <c r="C121" i="2"/>
  <c r="D121" i="2" s="1"/>
  <c r="E121" i="2" s="1"/>
  <c r="C122" i="2"/>
  <c r="C123" i="2"/>
  <c r="C124" i="2"/>
  <c r="C125" i="2"/>
  <c r="D125" i="2" s="1"/>
  <c r="E125" i="2" s="1"/>
  <c r="C126" i="2"/>
  <c r="C127" i="2"/>
  <c r="C128" i="2"/>
  <c r="C129" i="2"/>
  <c r="D129" i="2" s="1"/>
  <c r="E129" i="2" s="1"/>
  <c r="C130" i="2"/>
  <c r="C131" i="2"/>
  <c r="C132" i="2"/>
  <c r="D132" i="2" s="1"/>
  <c r="C133" i="2"/>
  <c r="C134" i="2"/>
  <c r="C135" i="2"/>
  <c r="C136" i="2"/>
  <c r="C137" i="2"/>
  <c r="D137" i="2" s="1"/>
  <c r="E137" i="2" s="1"/>
  <c r="C138" i="2"/>
  <c r="C139" i="2"/>
  <c r="C140" i="2"/>
  <c r="C141" i="2"/>
  <c r="D141" i="2" s="1"/>
  <c r="E141" i="2" s="1"/>
  <c r="C142" i="2"/>
  <c r="D142" i="2" s="1"/>
  <c r="C143" i="2"/>
  <c r="C144" i="2"/>
  <c r="C145" i="2"/>
  <c r="D145" i="2" s="1"/>
  <c r="E145" i="2" s="1"/>
  <c r="C146" i="2"/>
  <c r="C147" i="2"/>
  <c r="C148" i="2"/>
  <c r="D148" i="2" s="1"/>
  <c r="C149" i="2"/>
  <c r="D149" i="2" s="1"/>
  <c r="E149" i="2" s="1"/>
  <c r="C150" i="2"/>
  <c r="D150" i="2" s="1"/>
  <c r="C151" i="2"/>
  <c r="C152" i="2"/>
  <c r="D152" i="2" s="1"/>
  <c r="C153" i="2"/>
  <c r="D153" i="2" s="1"/>
  <c r="E153" i="2" s="1"/>
  <c r="C154" i="2"/>
  <c r="C155" i="2"/>
  <c r="D155" i="2" s="1"/>
  <c r="C156" i="2"/>
  <c r="C157" i="2"/>
  <c r="D157" i="2" s="1"/>
  <c r="E157" i="2" s="1"/>
  <c r="C158" i="2"/>
  <c r="C159" i="2"/>
  <c r="C160" i="2"/>
  <c r="C161" i="2"/>
  <c r="D161" i="2" s="1"/>
  <c r="E161" i="2" s="1"/>
  <c r="C162" i="2"/>
  <c r="C163" i="2"/>
  <c r="C164" i="2"/>
  <c r="D164" i="2" s="1"/>
  <c r="C165" i="2"/>
  <c r="D165" i="2" s="1"/>
  <c r="E165" i="2" s="1"/>
  <c r="C166" i="2"/>
  <c r="C167" i="2"/>
  <c r="C168" i="2"/>
  <c r="D156" i="2" s="1"/>
  <c r="C169" i="2"/>
  <c r="D169" i="2" s="1"/>
  <c r="E169" i="2" s="1"/>
  <c r="C2" i="2"/>
  <c r="D2" i="2" s="1"/>
  <c r="E2" i="2" s="1"/>
  <c r="AK53" i="1"/>
  <c r="AJ53" i="1"/>
  <c r="AK52" i="1"/>
  <c r="AJ52" i="1"/>
  <c r="AK51" i="1"/>
  <c r="AJ51" i="1"/>
  <c r="AK50" i="1"/>
  <c r="AJ50" i="1"/>
  <c r="AK49" i="1"/>
  <c r="AJ49" i="1"/>
  <c r="AK48" i="1"/>
  <c r="AJ48" i="1"/>
  <c r="AK47" i="1"/>
  <c r="AJ47" i="1"/>
  <c r="AK44" i="1"/>
  <c r="AJ44" i="1"/>
  <c r="AK43" i="1"/>
  <c r="AJ43" i="1"/>
  <c r="AK42" i="1"/>
  <c r="AJ42" i="1"/>
  <c r="AK41" i="1"/>
  <c r="AJ41" i="1"/>
  <c r="AK40" i="1"/>
  <c r="AJ40" i="1"/>
  <c r="AK39" i="1"/>
  <c r="AJ39" i="1"/>
  <c r="AK35" i="1"/>
  <c r="AJ35" i="1"/>
  <c r="AK34" i="1"/>
  <c r="AJ34" i="1"/>
  <c r="AK33" i="1"/>
  <c r="AJ33" i="1"/>
  <c r="AK32" i="1"/>
  <c r="AJ32" i="1"/>
  <c r="AK31" i="1"/>
  <c r="AJ31" i="1"/>
  <c r="AK30" i="1"/>
  <c r="AJ30" i="1"/>
  <c r="AK29" i="1"/>
  <c r="AJ29" i="1"/>
  <c r="AK26" i="1"/>
  <c r="AJ26" i="1"/>
  <c r="AK25" i="1"/>
  <c r="AJ25" i="1"/>
  <c r="AK24" i="1"/>
  <c r="AJ24" i="1"/>
  <c r="AK23" i="1"/>
  <c r="AJ23" i="1"/>
  <c r="AK22" i="1"/>
  <c r="AJ22" i="1"/>
  <c r="AK21" i="1"/>
  <c r="AJ21" i="1"/>
  <c r="AK17" i="1"/>
  <c r="AJ17" i="1"/>
  <c r="AK16" i="1"/>
  <c r="AJ16" i="1"/>
  <c r="AK15" i="1"/>
  <c r="AJ15" i="1"/>
  <c r="AK14" i="1"/>
  <c r="AJ14" i="1"/>
  <c r="AK13" i="1"/>
  <c r="AJ13" i="1"/>
  <c r="AK12" i="1"/>
  <c r="AJ12" i="1"/>
  <c r="AK11" i="1"/>
  <c r="AJ11" i="1"/>
  <c r="AK8" i="1"/>
  <c r="AJ8" i="1"/>
  <c r="AK7" i="1"/>
  <c r="AJ7" i="1"/>
  <c r="AK6" i="1"/>
  <c r="AJ6" i="1"/>
  <c r="AK5" i="1"/>
  <c r="AJ5" i="1"/>
  <c r="AK4" i="1"/>
  <c r="AJ4" i="1"/>
  <c r="AK3" i="1"/>
  <c r="AJ3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D43" i="1" s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D56" i="1" s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D84" i="1" s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D112" i="1" s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D127" i="1" s="1"/>
  <c r="E127" i="1" s="1"/>
  <c r="C2" i="1"/>
  <c r="D2" i="1" s="1"/>
  <c r="E2" i="1" s="1"/>
  <c r="E86" i="3" l="1"/>
  <c r="F86" i="3" s="1"/>
  <c r="E74" i="3"/>
  <c r="F74" i="3" s="1"/>
  <c r="E37" i="3"/>
  <c r="F37" i="3" s="1"/>
  <c r="E109" i="3"/>
  <c r="F109" i="3" s="1"/>
  <c r="E101" i="3"/>
  <c r="F101" i="3" s="1"/>
  <c r="E53" i="3"/>
  <c r="F53" i="3" s="1"/>
  <c r="E45" i="3"/>
  <c r="F45" i="3" s="1"/>
  <c r="E29" i="3"/>
  <c r="F29" i="3" s="1"/>
  <c r="E21" i="3"/>
  <c r="F21" i="3" s="1"/>
  <c r="E5" i="3"/>
  <c r="F5" i="3" s="1"/>
  <c r="E114" i="3"/>
  <c r="F114" i="3" s="1"/>
  <c r="E40" i="3"/>
  <c r="F40" i="3" s="1"/>
  <c r="E34" i="3"/>
  <c r="F34" i="3" s="1"/>
  <c r="E26" i="3"/>
  <c r="F26" i="3" s="1"/>
  <c r="E106" i="3"/>
  <c r="F106" i="3" s="1"/>
  <c r="E32" i="3"/>
  <c r="F32" i="3" s="1"/>
  <c r="E41" i="3"/>
  <c r="F41" i="3" s="1"/>
  <c r="E42" i="3"/>
  <c r="F42" i="3" s="1"/>
  <c r="E119" i="3"/>
  <c r="F119" i="3" s="1"/>
  <c r="E111" i="3"/>
  <c r="F111" i="3" s="1"/>
  <c r="E103" i="3"/>
  <c r="F103" i="3" s="1"/>
  <c r="E79" i="3"/>
  <c r="F79" i="3" s="1"/>
  <c r="E39" i="3"/>
  <c r="F39" i="3" s="1"/>
  <c r="E31" i="3"/>
  <c r="F31" i="3" s="1"/>
  <c r="E23" i="3"/>
  <c r="F23" i="3" s="1"/>
  <c r="E10" i="3"/>
  <c r="F10" i="3" s="1"/>
  <c r="E7" i="3"/>
  <c r="F7" i="3" s="1"/>
  <c r="E33" i="3"/>
  <c r="F33" i="3" s="1"/>
  <c r="E110" i="3"/>
  <c r="F110" i="3" s="1"/>
  <c r="E102" i="3"/>
  <c r="F102" i="3" s="1"/>
  <c r="E78" i="3"/>
  <c r="F78" i="3" s="1"/>
  <c r="E54" i="3"/>
  <c r="F54" i="3" s="1"/>
  <c r="E46" i="3"/>
  <c r="F46" i="3" s="1"/>
  <c r="E38" i="3"/>
  <c r="F38" i="3" s="1"/>
  <c r="E30" i="3"/>
  <c r="F30" i="3" s="1"/>
  <c r="E22" i="3"/>
  <c r="F22" i="3" s="1"/>
  <c r="E36" i="3"/>
  <c r="F36" i="3" s="1"/>
  <c r="E77" i="3"/>
  <c r="F77" i="3" s="1"/>
  <c r="E43" i="3"/>
  <c r="F43" i="3" s="1"/>
  <c r="E63" i="3"/>
  <c r="F63" i="3" s="1"/>
  <c r="E62" i="3"/>
  <c r="F62" i="3" s="1"/>
  <c r="E125" i="3"/>
  <c r="F125" i="3" s="1"/>
  <c r="E117" i="3"/>
  <c r="F117" i="3" s="1"/>
  <c r="E61" i="3"/>
  <c r="F61" i="3" s="1"/>
  <c r="E67" i="3"/>
  <c r="F67" i="3" s="1"/>
  <c r="E116" i="3"/>
  <c r="F116" i="3" s="1"/>
  <c r="E121" i="3"/>
  <c r="F121" i="3" s="1"/>
  <c r="E65" i="3"/>
  <c r="F65" i="3" s="1"/>
  <c r="E47" i="3"/>
  <c r="F47" i="3" s="1"/>
  <c r="E25" i="3"/>
  <c r="F25" i="3" s="1"/>
  <c r="E17" i="3"/>
  <c r="F17" i="3" s="1"/>
  <c r="E9" i="3"/>
  <c r="F9" i="3" s="1"/>
  <c r="E15" i="3"/>
  <c r="F15" i="3" s="1"/>
  <c r="E66" i="3"/>
  <c r="F66" i="3" s="1"/>
  <c r="E115" i="3"/>
  <c r="F115" i="3" s="1"/>
  <c r="E120" i="3"/>
  <c r="F120" i="3" s="1"/>
  <c r="E104" i="3"/>
  <c r="F104" i="3" s="1"/>
  <c r="E64" i="3"/>
  <c r="F64" i="3" s="1"/>
  <c r="E8" i="3"/>
  <c r="F8" i="3" s="1"/>
  <c r="E6" i="3"/>
  <c r="F6" i="3" s="1"/>
  <c r="E127" i="3"/>
  <c r="F127" i="3" s="1"/>
  <c r="E118" i="3"/>
  <c r="F118" i="3" s="1"/>
  <c r="E14" i="3"/>
  <c r="F14" i="3" s="1"/>
  <c r="E11" i="3"/>
  <c r="F11" i="3" s="1"/>
  <c r="E124" i="3"/>
  <c r="F124" i="3" s="1"/>
  <c r="E69" i="3"/>
  <c r="F69" i="3" s="1"/>
  <c r="E84" i="3"/>
  <c r="F84" i="3" s="1"/>
  <c r="E68" i="3"/>
  <c r="F68" i="3" s="1"/>
  <c r="E2" i="3"/>
  <c r="F2" i="3" s="1"/>
  <c r="E19" i="3"/>
  <c r="F19" i="3" s="1"/>
  <c r="E122" i="3"/>
  <c r="F122" i="3" s="1"/>
  <c r="E87" i="3"/>
  <c r="F87" i="3" s="1"/>
  <c r="E59" i="3"/>
  <c r="F59" i="3" s="1"/>
  <c r="E3" i="3"/>
  <c r="F3" i="3" s="1"/>
  <c r="E12" i="3"/>
  <c r="F12" i="3" s="1"/>
  <c r="E126" i="3"/>
  <c r="F126" i="3" s="1"/>
  <c r="E70" i="3"/>
  <c r="F70" i="3" s="1"/>
  <c r="E13" i="3"/>
  <c r="F13" i="3" s="1"/>
  <c r="E76" i="3"/>
  <c r="F76" i="3" s="1"/>
  <c r="E60" i="3"/>
  <c r="F60" i="3" s="1"/>
  <c r="E20" i="3"/>
  <c r="F20" i="3" s="1"/>
  <c r="E4" i="3"/>
  <c r="F4" i="3" s="1"/>
  <c r="E58" i="3"/>
  <c r="F58" i="3" s="1"/>
  <c r="E112" i="3"/>
  <c r="F112" i="3" s="1"/>
  <c r="E85" i="3"/>
  <c r="F85" i="3" s="1"/>
  <c r="E81" i="3"/>
  <c r="F81" i="3" s="1"/>
  <c r="E73" i="3"/>
  <c r="F73" i="3" s="1"/>
  <c r="E49" i="3"/>
  <c r="F49" i="3" s="1"/>
  <c r="E18" i="3"/>
  <c r="F18" i="3" s="1"/>
  <c r="E72" i="3"/>
  <c r="F72" i="3" s="1"/>
  <c r="E56" i="3"/>
  <c r="F56" i="3" s="1"/>
  <c r="E48" i="3"/>
  <c r="F48" i="3" s="1"/>
  <c r="E24" i="3"/>
  <c r="F24" i="3" s="1"/>
  <c r="E82" i="3"/>
  <c r="F82" i="3" s="1"/>
  <c r="E107" i="3"/>
  <c r="F107" i="3" s="1"/>
  <c r="E83" i="3"/>
  <c r="F83" i="3" s="1"/>
  <c r="E75" i="3"/>
  <c r="F75" i="3" s="1"/>
  <c r="E51" i="3"/>
  <c r="F51" i="3" s="1"/>
  <c r="E52" i="3"/>
  <c r="F52" i="3" s="1"/>
  <c r="E98" i="3"/>
  <c r="F98" i="3" s="1"/>
  <c r="E90" i="3"/>
  <c r="F90" i="3" s="1"/>
  <c r="E57" i="3"/>
  <c r="F57" i="3" s="1"/>
  <c r="E108" i="3"/>
  <c r="F108" i="3" s="1"/>
  <c r="E44" i="3"/>
  <c r="F44" i="3" s="1"/>
  <c r="E95" i="3"/>
  <c r="F95" i="3" s="1"/>
  <c r="E50" i="3"/>
  <c r="F50" i="3" s="1"/>
  <c r="E55" i="3"/>
  <c r="F55" i="3" s="1"/>
  <c r="E100" i="3"/>
  <c r="F100" i="3" s="1"/>
  <c r="D167" i="2"/>
  <c r="E167" i="2" s="1"/>
  <c r="D159" i="2"/>
  <c r="E159" i="2" s="1"/>
  <c r="D151" i="2"/>
  <c r="D143" i="2"/>
  <c r="D135" i="2"/>
  <c r="D126" i="2"/>
  <c r="D119" i="2"/>
  <c r="D111" i="2"/>
  <c r="E111" i="2" s="1"/>
  <c r="D103" i="2"/>
  <c r="D87" i="2"/>
  <c r="D79" i="2"/>
  <c r="D71" i="2"/>
  <c r="D63" i="2"/>
  <c r="D55" i="2"/>
  <c r="D47" i="2"/>
  <c r="D32" i="2"/>
  <c r="E32" i="2" s="1"/>
  <c r="D8" i="2"/>
  <c r="D160" i="2"/>
  <c r="E160" i="2" s="1"/>
  <c r="D136" i="2"/>
  <c r="D128" i="2"/>
  <c r="D54" i="1"/>
  <c r="D134" i="2"/>
  <c r="D110" i="2"/>
  <c r="D46" i="2"/>
  <c r="E46" i="2" s="1"/>
  <c r="D23" i="2"/>
  <c r="D7" i="2"/>
  <c r="D56" i="2"/>
  <c r="D133" i="2"/>
  <c r="E133" i="2" s="1"/>
  <c r="D101" i="2"/>
  <c r="E101" i="2" s="1"/>
  <c r="D100" i="2"/>
  <c r="D26" i="2"/>
  <c r="D21" i="2"/>
  <c r="E21" i="2" s="1"/>
  <c r="D163" i="2"/>
  <c r="D147" i="2"/>
  <c r="D131" i="2"/>
  <c r="D115" i="2"/>
  <c r="D107" i="2"/>
  <c r="D83" i="2"/>
  <c r="D36" i="2"/>
  <c r="D28" i="2"/>
  <c r="E28" i="2" s="1"/>
  <c r="D109" i="2"/>
  <c r="E109" i="2" s="1"/>
  <c r="D29" i="1"/>
  <c r="E29" i="1" s="1"/>
  <c r="D24" i="2"/>
  <c r="D162" i="2"/>
  <c r="D154" i="2"/>
  <c r="D122" i="2"/>
  <c r="D106" i="2"/>
  <c r="D66" i="2"/>
  <c r="E66" i="2" s="1"/>
  <c r="D27" i="2"/>
  <c r="D11" i="2"/>
  <c r="E11" i="2" s="1"/>
  <c r="D3" i="2"/>
  <c r="E3" i="2" s="1"/>
  <c r="D70" i="2"/>
  <c r="D62" i="2"/>
  <c r="E62" i="2" s="1"/>
  <c r="D114" i="2"/>
  <c r="D108" i="2"/>
  <c r="E108" i="2" s="1"/>
  <c r="E158" i="2"/>
  <c r="E152" i="2"/>
  <c r="E126" i="2"/>
  <c r="E84" i="2"/>
  <c r="E12" i="2"/>
  <c r="D127" i="2"/>
  <c r="D139" i="2"/>
  <c r="E139" i="2" s="1"/>
  <c r="E34" i="2"/>
  <c r="E132" i="2"/>
  <c r="E4" i="2"/>
  <c r="D16" i="2"/>
  <c r="D60" i="2"/>
  <c r="E60" i="2" s="1"/>
  <c r="D86" i="2"/>
  <c r="E86" i="2" s="1"/>
  <c r="D118" i="2"/>
  <c r="E118" i="2" s="1"/>
  <c r="D138" i="2"/>
  <c r="E138" i="2" s="1"/>
  <c r="D130" i="2"/>
  <c r="E130" i="2" s="1"/>
  <c r="E120" i="2"/>
  <c r="D140" i="2"/>
  <c r="E140" i="2" s="1"/>
  <c r="E168" i="2"/>
  <c r="E150" i="2"/>
  <c r="E131" i="2"/>
  <c r="E82" i="2"/>
  <c r="E10" i="2"/>
  <c r="D29" i="2"/>
  <c r="E29" i="2" s="1"/>
  <c r="D67" i="2"/>
  <c r="E67" i="2" s="1"/>
  <c r="D91" i="2"/>
  <c r="E91" i="2" s="1"/>
  <c r="D113" i="2"/>
  <c r="E113" i="2" s="1"/>
  <c r="E74" i="2"/>
  <c r="D20" i="2"/>
  <c r="E20" i="2" s="1"/>
  <c r="D54" i="2"/>
  <c r="E54" i="2" s="1"/>
  <c r="D78" i="2"/>
  <c r="E78" i="2" s="1"/>
  <c r="D90" i="2"/>
  <c r="E90" i="2" s="1"/>
  <c r="D124" i="2"/>
  <c r="E124" i="2" s="1"/>
  <c r="D168" i="2"/>
  <c r="D112" i="2"/>
  <c r="E112" i="2" s="1"/>
  <c r="D104" i="2"/>
  <c r="E104" i="2" s="1"/>
  <c r="E98" i="2"/>
  <c r="E70" i="2"/>
  <c r="E162" i="2"/>
  <c r="E136" i="2"/>
  <c r="E116" i="2"/>
  <c r="E30" i="2"/>
  <c r="D19" i="2"/>
  <c r="E19" i="2" s="1"/>
  <c r="D123" i="2"/>
  <c r="E123" i="2" s="1"/>
  <c r="E148" i="2"/>
  <c r="E115" i="2"/>
  <c r="E58" i="2"/>
  <c r="E43" i="2"/>
  <c r="E22" i="2"/>
  <c r="E14" i="2"/>
  <c r="D14" i="2"/>
  <c r="D58" i="2"/>
  <c r="D64" i="2"/>
  <c r="D76" i="2"/>
  <c r="E76" i="2" s="1"/>
  <c r="D96" i="2"/>
  <c r="E96" i="2" s="1"/>
  <c r="D88" i="2"/>
  <c r="E88" i="2" s="1"/>
  <c r="D146" i="2"/>
  <c r="E146" i="2" s="1"/>
  <c r="D166" i="2"/>
  <c r="E166" i="2" s="1"/>
  <c r="D158" i="2"/>
  <c r="E27" i="2"/>
  <c r="D94" i="2"/>
  <c r="E154" i="2"/>
  <c r="E134" i="2"/>
  <c r="E128" i="2"/>
  <c r="E114" i="2"/>
  <c r="E99" i="2"/>
  <c r="E42" i="2"/>
  <c r="E35" i="2"/>
  <c r="D51" i="2"/>
  <c r="E51" i="2" s="1"/>
  <c r="D75" i="2"/>
  <c r="E75" i="2" s="1"/>
  <c r="D95" i="2"/>
  <c r="E110" i="2"/>
  <c r="E102" i="2"/>
  <c r="E106" i="2"/>
  <c r="E163" i="2"/>
  <c r="E164" i="2"/>
  <c r="E144" i="2"/>
  <c r="E156" i="2"/>
  <c r="E155" i="2"/>
  <c r="E147" i="2"/>
  <c r="E142" i="2"/>
  <c r="E122" i="2"/>
  <c r="E107" i="2"/>
  <c r="E94" i="2"/>
  <c r="E100" i="2"/>
  <c r="E92" i="2"/>
  <c r="E72" i="2"/>
  <c r="E59" i="2"/>
  <c r="E50" i="2"/>
  <c r="E56" i="2"/>
  <c r="E48" i="2"/>
  <c r="E80" i="2"/>
  <c r="E83" i="2"/>
  <c r="E64" i="2"/>
  <c r="E68" i="2"/>
  <c r="E52" i="2"/>
  <c r="E38" i="2"/>
  <c r="E40" i="2"/>
  <c r="E44" i="2"/>
  <c r="E36" i="2"/>
  <c r="E18" i="2"/>
  <c r="E24" i="2"/>
  <c r="E26" i="2"/>
  <c r="E16" i="2"/>
  <c r="E8" i="2"/>
  <c r="E6" i="2"/>
  <c r="E151" i="2"/>
  <c r="E143" i="2"/>
  <c r="E135" i="2"/>
  <c r="E127" i="2"/>
  <c r="E119" i="2"/>
  <c r="E103" i="2"/>
  <c r="E95" i="2"/>
  <c r="E87" i="2"/>
  <c r="E79" i="2"/>
  <c r="E71" i="2"/>
  <c r="E63" i="2"/>
  <c r="E55" i="2"/>
  <c r="E47" i="2"/>
  <c r="E39" i="2"/>
  <c r="E31" i="2"/>
  <c r="E23" i="2"/>
  <c r="E15" i="2"/>
  <c r="E7" i="2"/>
  <c r="D24" i="1"/>
  <c r="D23" i="1"/>
  <c r="E23" i="1" s="1"/>
  <c r="D22" i="1"/>
  <c r="E22" i="1" s="1"/>
  <c r="D64" i="1"/>
  <c r="E64" i="1" s="1"/>
  <c r="D48" i="1"/>
  <c r="D40" i="1"/>
  <c r="E40" i="1" s="1"/>
  <c r="D32" i="1"/>
  <c r="D16" i="1"/>
  <c r="E16" i="1" s="1"/>
  <c r="D95" i="1"/>
  <c r="E95" i="1" s="1"/>
  <c r="D10" i="1"/>
  <c r="D30" i="1"/>
  <c r="D93" i="1"/>
  <c r="E93" i="1" s="1"/>
  <c r="D38" i="1"/>
  <c r="D36" i="1"/>
  <c r="E36" i="1" s="1"/>
  <c r="D119" i="1"/>
  <c r="E119" i="1" s="1"/>
  <c r="D111" i="1"/>
  <c r="E111" i="1" s="1"/>
  <c r="D103" i="1"/>
  <c r="E103" i="1" s="1"/>
  <c r="D87" i="1"/>
  <c r="D71" i="1"/>
  <c r="E71" i="1" s="1"/>
  <c r="D63" i="1"/>
  <c r="E63" i="1" s="1"/>
  <c r="D55" i="1"/>
  <c r="E55" i="1" s="1"/>
  <c r="D47" i="1"/>
  <c r="E47" i="1" s="1"/>
  <c r="D7" i="1"/>
  <c r="E7" i="1" s="1"/>
  <c r="D109" i="1"/>
  <c r="E109" i="1" s="1"/>
  <c r="D101" i="1"/>
  <c r="E101" i="1" s="1"/>
  <c r="D85" i="1"/>
  <c r="E85" i="1" s="1"/>
  <c r="D77" i="1"/>
  <c r="E77" i="1" s="1"/>
  <c r="D69" i="1"/>
  <c r="E69" i="1" s="1"/>
  <c r="D61" i="1"/>
  <c r="E61" i="1" s="1"/>
  <c r="D53" i="1"/>
  <c r="E53" i="1" s="1"/>
  <c r="D46" i="1"/>
  <c r="E46" i="1" s="1"/>
  <c r="D108" i="1"/>
  <c r="D68" i="1"/>
  <c r="E68" i="1" s="1"/>
  <c r="D60" i="1"/>
  <c r="D52" i="1"/>
  <c r="E52" i="1" s="1"/>
  <c r="D44" i="1"/>
  <c r="D67" i="1"/>
  <c r="D59" i="1"/>
  <c r="E59" i="1" s="1"/>
  <c r="D35" i="1"/>
  <c r="E35" i="1" s="1"/>
  <c r="D11" i="1"/>
  <c r="E11" i="1" s="1"/>
  <c r="D3" i="1"/>
  <c r="E3" i="1" s="1"/>
  <c r="D122" i="1"/>
  <c r="D66" i="1"/>
  <c r="E66" i="1" s="1"/>
  <c r="D42" i="1"/>
  <c r="E42" i="1" s="1"/>
  <c r="D15" i="1"/>
  <c r="E15" i="1" s="1"/>
  <c r="D57" i="1"/>
  <c r="E57" i="1" s="1"/>
  <c r="D41" i="1"/>
  <c r="E41" i="1" s="1"/>
  <c r="D17" i="1"/>
  <c r="E17" i="1" s="1"/>
  <c r="D9" i="1"/>
  <c r="E9" i="1" s="1"/>
  <c r="D123" i="1"/>
  <c r="E123" i="1" s="1"/>
  <c r="D86" i="1"/>
  <c r="E86" i="1" s="1"/>
  <c r="D62" i="1"/>
  <c r="E62" i="1" s="1"/>
  <c r="D39" i="1"/>
  <c r="E39" i="1" s="1"/>
  <c r="D31" i="1"/>
  <c r="E31" i="1" s="1"/>
  <c r="D8" i="1"/>
  <c r="E8" i="1" s="1"/>
  <c r="D116" i="1"/>
  <c r="E116" i="1" s="1"/>
  <c r="D100" i="1"/>
  <c r="E100" i="1" s="1"/>
  <c r="D45" i="1"/>
  <c r="E45" i="1" s="1"/>
  <c r="D37" i="1"/>
  <c r="E37" i="1" s="1"/>
  <c r="D14" i="1"/>
  <c r="E14" i="1" s="1"/>
  <c r="D91" i="1"/>
  <c r="E91" i="1" s="1"/>
  <c r="D21" i="1"/>
  <c r="E21" i="1" s="1"/>
  <c r="D13" i="1"/>
  <c r="E13" i="1" s="1"/>
  <c r="D5" i="1"/>
  <c r="E5" i="1" s="1"/>
  <c r="D117" i="1"/>
  <c r="E117" i="1" s="1"/>
  <c r="D114" i="1"/>
  <c r="D106" i="1"/>
  <c r="E106" i="1" s="1"/>
  <c r="D99" i="1"/>
  <c r="E99" i="1" s="1"/>
  <c r="D90" i="1"/>
  <c r="D82" i="1"/>
  <c r="E82" i="1" s="1"/>
  <c r="D74" i="1"/>
  <c r="E74" i="1" s="1"/>
  <c r="D51" i="1"/>
  <c r="E51" i="1" s="1"/>
  <c r="D20" i="1"/>
  <c r="E20" i="1" s="1"/>
  <c r="D12" i="1"/>
  <c r="D4" i="1"/>
  <c r="E4" i="1" s="1"/>
  <c r="D125" i="1"/>
  <c r="E125" i="1" s="1"/>
  <c r="D121" i="1"/>
  <c r="D105" i="1"/>
  <c r="E105" i="1" s="1"/>
  <c r="D97" i="1"/>
  <c r="E97" i="1" s="1"/>
  <c r="D81" i="1"/>
  <c r="E81" i="1" s="1"/>
  <c r="D73" i="1"/>
  <c r="E73" i="1" s="1"/>
  <c r="D65" i="1"/>
  <c r="E65" i="1" s="1"/>
  <c r="D50" i="1"/>
  <c r="D34" i="1"/>
  <c r="E34" i="1" s="1"/>
  <c r="D26" i="1"/>
  <c r="D28" i="1"/>
  <c r="E28" i="1" s="1"/>
  <c r="D104" i="1"/>
  <c r="E104" i="1" s="1"/>
  <c r="D88" i="1"/>
  <c r="D80" i="1"/>
  <c r="E80" i="1" s="1"/>
  <c r="D33" i="1"/>
  <c r="E33" i="1" s="1"/>
  <c r="D25" i="1"/>
  <c r="D79" i="1"/>
  <c r="E79" i="1" s="1"/>
  <c r="D92" i="1"/>
  <c r="E92" i="1" s="1"/>
  <c r="D124" i="1"/>
  <c r="E124" i="1" s="1"/>
  <c r="D115" i="1"/>
  <c r="E115" i="1" s="1"/>
  <c r="E12" i="1"/>
  <c r="E112" i="1"/>
  <c r="D72" i="1"/>
  <c r="E72" i="1" s="1"/>
  <c r="D78" i="1"/>
  <c r="E78" i="1" s="1"/>
  <c r="D98" i="1"/>
  <c r="D110" i="1"/>
  <c r="D102" i="1"/>
  <c r="E102" i="1" s="1"/>
  <c r="E54" i="1"/>
  <c r="E24" i="1"/>
  <c r="E10" i="1"/>
  <c r="D89" i="1"/>
  <c r="E89" i="1" s="1"/>
  <c r="D58" i="1"/>
  <c r="E58" i="1" s="1"/>
  <c r="D76" i="1"/>
  <c r="E76" i="1" s="1"/>
  <c r="D96" i="1"/>
  <c r="E96" i="1" s="1"/>
  <c r="D120" i="1"/>
  <c r="E120" i="1" s="1"/>
  <c r="E84" i="1"/>
  <c r="E88" i="1"/>
  <c r="D27" i="1"/>
  <c r="E27" i="1" s="1"/>
  <c r="D19" i="1"/>
  <c r="E19" i="1" s="1"/>
  <c r="D83" i="1"/>
  <c r="E83" i="1" s="1"/>
  <c r="D75" i="1"/>
  <c r="E75" i="1" s="1"/>
  <c r="D107" i="1"/>
  <c r="E107" i="1" s="1"/>
  <c r="E90" i="1"/>
  <c r="E110" i="1"/>
  <c r="D6" i="1"/>
  <c r="E6" i="1" s="1"/>
  <c r="D18" i="1"/>
  <c r="E18" i="1" s="1"/>
  <c r="D70" i="1"/>
  <c r="E70" i="1" s="1"/>
  <c r="D94" i="1"/>
  <c r="E94" i="1" s="1"/>
  <c r="D126" i="1"/>
  <c r="E126" i="1" s="1"/>
  <c r="D118" i="1"/>
  <c r="E118" i="1" s="1"/>
  <c r="E48" i="1"/>
  <c r="E121" i="1"/>
  <c r="E50" i="1"/>
  <c r="D49" i="1"/>
  <c r="E49" i="1" s="1"/>
  <c r="D113" i="1"/>
  <c r="E113" i="1" s="1"/>
  <c r="E122" i="1"/>
  <c r="E108" i="1"/>
  <c r="E114" i="1"/>
  <c r="E98" i="1"/>
  <c r="E67" i="1"/>
  <c r="E60" i="1"/>
  <c r="E56" i="1"/>
  <c r="E44" i="1"/>
  <c r="E43" i="1"/>
  <c r="E32" i="1"/>
  <c r="E38" i="1"/>
  <c r="E26" i="1"/>
  <c r="E25" i="1"/>
  <c r="E30" i="1"/>
  <c r="E87" i="1"/>
</calcChain>
</file>

<file path=xl/sharedStrings.xml><?xml version="1.0" encoding="utf-8"?>
<sst xmlns="http://schemas.openxmlformats.org/spreadsheetml/2006/main" count="499" uniqueCount="176">
  <si>
    <t>Sample Name</t>
  </si>
  <si>
    <t>Area Target Cmpd</t>
  </si>
  <si>
    <t>Conc</t>
  </si>
  <si>
    <t>Ct/C0</t>
  </si>
  <si>
    <t>Ln(Ct/C0)</t>
  </si>
  <si>
    <t>301121 DRM1 120 mins 0.5% Cu</t>
  </si>
  <si>
    <t>301121 DRM1 90 mins</t>
  </si>
  <si>
    <t>301121 DRM1 60 mins</t>
  </si>
  <si>
    <t>301121 DRM1 45 mins</t>
  </si>
  <si>
    <t>301121 DRM1 30 mins</t>
  </si>
  <si>
    <t>301121 DRM1 15 mins</t>
  </si>
  <si>
    <t>301121 DRM1 0 mins</t>
  </si>
  <si>
    <t>301121 DRM2 120 mins 0.5% Cu</t>
  </si>
  <si>
    <t>301121 DRM2 90 mins</t>
  </si>
  <si>
    <t>301121 DRM2 60 mins</t>
  </si>
  <si>
    <t>301121 DRM2 45 mins</t>
  </si>
  <si>
    <t>301121 DRM2 30 mins</t>
  </si>
  <si>
    <t>301121 DRM2 15 mins</t>
  </si>
  <si>
    <t>301121 DRM2 0 mins</t>
  </si>
  <si>
    <t>301121 DRM3 120 mins 0.5% Cu</t>
  </si>
  <si>
    <t>301121 DRM3 90 mins</t>
  </si>
  <si>
    <t>301121 DRM3 60 mins</t>
  </si>
  <si>
    <t>301121 DRM3 45 mins</t>
  </si>
  <si>
    <t>301121 DRM3 30 mins</t>
  </si>
  <si>
    <t>301121 DRM3 15 mins</t>
  </si>
  <si>
    <t>301121 DRM3 0 mins</t>
  </si>
  <si>
    <t>011221 DRM1 120 mins 2% Cu</t>
  </si>
  <si>
    <t>011221 DRM1 90 mins</t>
  </si>
  <si>
    <t>011221 DRM1 60 mins</t>
  </si>
  <si>
    <t>011221 DRM1 45 mins</t>
  </si>
  <si>
    <t>011221 DRM1 30 mins</t>
  </si>
  <si>
    <t>011221 DRM1 15 mins</t>
  </si>
  <si>
    <t>011221 DRM1 0 mins</t>
  </si>
  <si>
    <t>011221 DRM2 120 mins 2% Cu</t>
  </si>
  <si>
    <t>011221 DRM2 90 mins</t>
  </si>
  <si>
    <t>011221 DRM2 60 mins</t>
  </si>
  <si>
    <t>011221 DRM2 45 mins</t>
  </si>
  <si>
    <t>011221 DRM2 30 mins</t>
  </si>
  <si>
    <t>011221 DRM2 15 mins</t>
  </si>
  <si>
    <t>011221 DRM2 0 mins</t>
  </si>
  <si>
    <t>011221 DRM3 120 mins 2% Cu</t>
  </si>
  <si>
    <t>011221 DRM3 90 mins</t>
  </si>
  <si>
    <t>011221 DRM3 60 mins</t>
  </si>
  <si>
    <t>011221 DRM3 45 mins</t>
  </si>
  <si>
    <t>011221 DRM3 30 mins</t>
  </si>
  <si>
    <t>011221 DRM3 15 mins</t>
  </si>
  <si>
    <t>011221 DRM3 0 mins</t>
  </si>
  <si>
    <t>021221 DRM1 120 mins 2% Co</t>
  </si>
  <si>
    <t>021221 DRM1 90 mins</t>
  </si>
  <si>
    <t>021221 DRM1 60 mins</t>
  </si>
  <si>
    <t>021221 DRM1 45 mins</t>
  </si>
  <si>
    <t>021221 DRM1 30 mins</t>
  </si>
  <si>
    <t>021221 DRM1 15 mins</t>
  </si>
  <si>
    <t>021221 DRM1 0 mins</t>
  </si>
  <si>
    <t xml:space="preserve">021221 DRM2 120 mins </t>
  </si>
  <si>
    <t>021221 DRM2 90 mins</t>
  </si>
  <si>
    <t>021221 DRM2 60 mins</t>
  </si>
  <si>
    <t>021221 DRM2 45 mins</t>
  </si>
  <si>
    <t>021221 DRM2 30 mins</t>
  </si>
  <si>
    <t>021221 DRM2 15 mins</t>
  </si>
  <si>
    <t>021221 DRM2 0 mins</t>
  </si>
  <si>
    <t xml:space="preserve">021221 DRM3 120 mins </t>
  </si>
  <si>
    <t>021221 DRM3 90 mins</t>
  </si>
  <si>
    <t>021221 DRM3 60 mins</t>
  </si>
  <si>
    <t>021221 DRM3 45 mins</t>
  </si>
  <si>
    <t>021221 DRM3 30 mins</t>
  </si>
  <si>
    <t>021221 DRM3 15 mins</t>
  </si>
  <si>
    <t>021221 DRM3 0 mins</t>
  </si>
  <si>
    <t>031221 DRM1 120 mins 2% Ni</t>
  </si>
  <si>
    <t>031221 DRM1 90 mins</t>
  </si>
  <si>
    <t>031221 DRM1 60 mins</t>
  </si>
  <si>
    <t>031221 DRM1 45 mins</t>
  </si>
  <si>
    <t>031221 DRM1 30 mins</t>
  </si>
  <si>
    <t>031221 DRM1 15 mins</t>
  </si>
  <si>
    <t>031221 DRM1 0 mins</t>
  </si>
  <si>
    <t xml:space="preserve">031221 DRM2 120 mins </t>
  </si>
  <si>
    <t>031221 DRM2 90 mins</t>
  </si>
  <si>
    <t>031221 DRM2 60 mins</t>
  </si>
  <si>
    <t>031221 DRM2 45 mins</t>
  </si>
  <si>
    <t>031221 DRM2 30 mins</t>
  </si>
  <si>
    <t>031221 DRM2 15 mins</t>
  </si>
  <si>
    <t>031221 DRM2 0 mins</t>
  </si>
  <si>
    <t xml:space="preserve">031221 DRM3 120 mins </t>
  </si>
  <si>
    <t>031221 DRM3 90 mins</t>
  </si>
  <si>
    <t>031221 DRM3 60 mins</t>
  </si>
  <si>
    <t>031221 DRM3 45 mins</t>
  </si>
  <si>
    <t>031221 DRM3 30 mins</t>
  </si>
  <si>
    <t>031221 DRM3 15 mins</t>
  </si>
  <si>
    <t>031221 DRM3 0 mins</t>
  </si>
  <si>
    <t>261121 PRM1 120 mins Vis</t>
  </si>
  <si>
    <t>261121 PRM1 90 mins</t>
  </si>
  <si>
    <t>261121 PRM1 60 mins</t>
  </si>
  <si>
    <t>261121 PRM1 45 mins</t>
  </si>
  <si>
    <t>261121 PRM1 30 mins</t>
  </si>
  <si>
    <t>261121 PRM1 15 mins</t>
  </si>
  <si>
    <t>261121 PRM1 0 mins</t>
  </si>
  <si>
    <t xml:space="preserve">291121 PRM1 120 mins </t>
  </si>
  <si>
    <t xml:space="preserve">291121 PRM1 90 mins </t>
  </si>
  <si>
    <t xml:space="preserve">291121 PRM1 60 mins </t>
  </si>
  <si>
    <t>291121 PRM1 45 mins</t>
  </si>
  <si>
    <t>291121 PRM1 30 mins</t>
  </si>
  <si>
    <t>291121 PRM1 15 mins</t>
  </si>
  <si>
    <t>291121 PRM1 0 mins</t>
  </si>
  <si>
    <t xml:space="preserve">291121 PRM2 120 mins </t>
  </si>
  <si>
    <t>291121 PRM2 90 mins</t>
  </si>
  <si>
    <t>291121 PRM2 60 mins</t>
  </si>
  <si>
    <t>291121 PRM2 45 mins</t>
  </si>
  <si>
    <t>291121 PRM2 30 mins</t>
  </si>
  <si>
    <t>291121 PRM2 15 mins</t>
  </si>
  <si>
    <t>291121 PRM2 0 mins</t>
  </si>
  <si>
    <t>081221 DRM1 120 mins ZnO Vis</t>
  </si>
  <si>
    <t>081221 DRM1 90 mins</t>
  </si>
  <si>
    <t>081221 DRM1 60 mins</t>
  </si>
  <si>
    <t>081221 DRM1 45 mins</t>
  </si>
  <si>
    <t>081221 DRM1 30 mins</t>
  </si>
  <si>
    <t>081221 DRM1 15 mins</t>
  </si>
  <si>
    <t>081221 DRM1 0 mins</t>
  </si>
  <si>
    <t>081221 DRM2 120 mins</t>
  </si>
  <si>
    <t>081221 DRM2 90 mins</t>
  </si>
  <si>
    <t>081221 DRM2 60 mins</t>
  </si>
  <si>
    <t>081221 DRM2 45 mins</t>
  </si>
  <si>
    <t>081221 DRM2 30 mins</t>
  </si>
  <si>
    <t>081221 DRM2 15 mins</t>
  </si>
  <si>
    <t>081221 DRM2 0 mins</t>
  </si>
  <si>
    <t>091221 DRM1 120 mins ZnO Vis</t>
  </si>
  <si>
    <t>091221 DRM1 90 mins</t>
  </si>
  <si>
    <t>091221 DRM1 60 mins</t>
  </si>
  <si>
    <t>091221 DRM1 45 mins</t>
  </si>
  <si>
    <t>091221 DRM1 30 mins</t>
  </si>
  <si>
    <t>091221 DRM1 15 mins</t>
  </si>
  <si>
    <t>091221 DRM1 0 mins</t>
  </si>
  <si>
    <t>091221 DRM2 120 mins 1% Co Vis</t>
  </si>
  <si>
    <t>091221 DRM2  90 mins</t>
  </si>
  <si>
    <t>091221 DRM2  60 mins</t>
  </si>
  <si>
    <t>091221 DRM2  45 mins</t>
  </si>
  <si>
    <t>091221 DRM2  30 mins</t>
  </si>
  <si>
    <t>091221 DRM2  15 mins</t>
  </si>
  <si>
    <t>091221 DRM2  0 mins</t>
  </si>
  <si>
    <t>101221 DRM1 120 mins 1% Co Vis</t>
  </si>
  <si>
    <t>101221 DRM1 90 mins</t>
  </si>
  <si>
    <t>101221 DRM1 60 mins</t>
  </si>
  <si>
    <t>101221 DRM1 45 mins</t>
  </si>
  <si>
    <t>101221 DRM1 30 mins</t>
  </si>
  <si>
    <t>101221 DRM1 15 mins</t>
  </si>
  <si>
    <t>101221 DRM1 0 mins</t>
  </si>
  <si>
    <t>101221 DRM2 120 mins 1% Co Vis</t>
  </si>
  <si>
    <t>101221 DRM2 90 mins</t>
  </si>
  <si>
    <t>101221 DRM2 60 mins</t>
  </si>
  <si>
    <t>101221 DRM2 45 mins</t>
  </si>
  <si>
    <t>101221 DRM2 30 mins</t>
  </si>
  <si>
    <t>101221 DRM2 15 mins</t>
  </si>
  <si>
    <t>101221 DRM2 0 mins</t>
  </si>
  <si>
    <t>Cu</t>
  </si>
  <si>
    <t>Co</t>
  </si>
  <si>
    <t>Ni</t>
  </si>
  <si>
    <t>Time (mins)</t>
  </si>
  <si>
    <t xml:space="preserve">Time </t>
  </si>
  <si>
    <t>LnCt/C0</t>
  </si>
  <si>
    <t xml:space="preserve">Error </t>
  </si>
  <si>
    <t xml:space="preserve">Ni </t>
  </si>
  <si>
    <t>Undoped</t>
  </si>
  <si>
    <t>0.5% Cu</t>
  </si>
  <si>
    <t>2% Cu</t>
  </si>
  <si>
    <t>2% Co</t>
  </si>
  <si>
    <t>2% Ni</t>
  </si>
  <si>
    <t>Cu 0.5%</t>
  </si>
  <si>
    <t>Cu 2%</t>
  </si>
  <si>
    <t>Co 2%</t>
  </si>
  <si>
    <t>Ni 2%</t>
  </si>
  <si>
    <t xml:space="preserve">Photolysis </t>
  </si>
  <si>
    <t>ZnO</t>
  </si>
  <si>
    <t>1% Co</t>
  </si>
  <si>
    <t>Photolysis</t>
  </si>
  <si>
    <t>Cu 1%</t>
  </si>
  <si>
    <t>Co 1%</t>
  </si>
  <si>
    <t>Ni 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</si>
</sst>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'Metal 1% '!$AJ$46</c:f>
              <c:strCache>
                <c:ptCount val="1"/>
                <c:pt idx="0">
                  <c:v>LnCt/C0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962073490813647"/>
                  <c:y val="-3.79250510352872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'Metal 1% '!$AB$47:$AB$53</c:f>
              <c:numCache>
                <c:formatCode>General</c:formatCode>
                <c:ptCount val="7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  <c:pt idx="6">
                  <c:v>0</c:v>
                </c:pt>
              </c:numCache>
            </c:numRef>
          </c:xVal>
          <c:yVal>
            <c:numRef>
              <c:f>'Metal 1% '!$AJ$47:$AJ$53</c:f>
              <c:numCache>
                <c:formatCode>General</c:formatCode>
                <c:ptCount val="7"/>
                <c:pt idx="0">
                  <c:v>-0.23367133494297213</c:v>
                </c:pt>
                <c:pt idx="1">
                  <c:v>-0.16836250764231309</c:v>
                </c:pt>
                <c:pt idx="2">
                  <c:v>-0.10211865440113417</c:v>
                </c:pt>
                <c:pt idx="3">
                  <c:v>-6.0833608677690554E-2</c:v>
                </c:pt>
                <c:pt idx="4">
                  <c:v>-3.4601156005763516E-2</c:v>
                </c:pt>
                <c:pt idx="5">
                  <c:v>-1.4439566961244335E-2</c:v>
                </c:pt>
                <c:pt idx="6">
                  <c:v>-1.8416317060578884E-3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57-437A-9307-72D363763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787744"/>
        <c:axId val="955785664"/>
      </c:scatterChart>
      <c:valAx>
        <c:axId val="95578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785664"/>
        <c:crosses val="autoZero"/>
        <c:crossBetween val="midCat"/>
      </c:valAx>
      <c:valAx>
        <c:axId val="95578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787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'Metal 1% '!$AJ$66</c:f>
              <c:strCache>
                <c:ptCount val="1"/>
                <c:pt idx="0">
                  <c:v>LnCt/C0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292235345581808"/>
                  <c:y val="4.037255759696704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'Metal 1% '!$AB$67:$AB$73</c:f>
              <c:numCache>
                <c:formatCode>General</c:formatCode>
                <c:ptCount val="7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  <c:pt idx="6">
                  <c:v>0</c:v>
                </c:pt>
              </c:numCache>
            </c:numRef>
          </c:xVal>
          <c:yVal>
            <c:numRef>
              <c:f>'Metal 1% '!$AJ$67:$AJ$73</c:f>
              <c:numCache>
                <c:formatCode>General</c:formatCode>
                <c:ptCount val="7"/>
                <c:pt idx="0">
                  <c:v>-1.0774460938566435</c:v>
                </c:pt>
                <c:pt idx="1">
                  <c:v>-0.75176518139264425</c:v>
                </c:pt>
                <c:pt idx="2">
                  <c:v>-0.44036779694431111</c:v>
                </c:pt>
                <c:pt idx="3">
                  <c:v>-0.3054095794151393</c:v>
                </c:pt>
                <c:pt idx="4">
                  <c:v>-0.19290884635344896</c:v>
                </c:pt>
                <c:pt idx="5">
                  <c:v>-8.2986526123079843E-2</c:v>
                </c:pt>
                <c:pt idx="6">
                  <c:v>-1.176224982368952E-3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31-4841-AD10-1B5F5314C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018832"/>
        <c:axId val="968020496"/>
      </c:scatterChart>
      <c:valAx>
        <c:axId val="96801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020496"/>
        <c:crosses val="autoZero"/>
        <c:crossBetween val="midCat"/>
      </c:valAx>
      <c:valAx>
        <c:axId val="96802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018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1% Cu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'Metal 1% '!$AB$3:$AB$8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1% '!$AJ$3:$AJ$8</c:f>
              <c:numCache>
                <c:formatCode>General</c:formatCode>
                <c:ptCount val="6"/>
                <c:pt idx="0">
                  <c:v>0.84574951186316427</c:v>
                </c:pt>
                <c:pt idx="1">
                  <c:v>0.88606908596858702</c:v>
                </c:pt>
                <c:pt idx="2">
                  <c:v>0.92697616402449612</c:v>
                </c:pt>
                <c:pt idx="3">
                  <c:v>0.94047299984872401</c:v>
                </c:pt>
                <c:pt idx="4">
                  <c:v>0.96160013233075103</c:v>
                </c:pt>
                <c:pt idx="5">
                  <c:v>0.97674339241398012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11-4FB3-8039-8A864E81CB57}"/>
            </c:ext>
          </c:extLst>
        </c:ser>
        <c:ser>
          <c:idx val="1"/>
          <c:order val="1"/>
          <c:tx>
            <c:v>1% Co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'Metal 1% '!$AB$3:$AB$8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1% '!$AJ$21:$AJ$26</c:f>
              <c:numCache>
                <c:formatCode>General</c:formatCode>
                <c:ptCount val="6"/>
                <c:pt idx="0">
                  <c:v>0.79911556442712628</c:v>
                </c:pt>
                <c:pt idx="1">
                  <c:v>0.89195920708922638</c:v>
                </c:pt>
                <c:pt idx="2">
                  <c:v>0.94304589776983438</c:v>
                </c:pt>
                <c:pt idx="3">
                  <c:v>0.9576711183300427</c:v>
                </c:pt>
                <c:pt idx="4">
                  <c:v>0.96626289995062109</c:v>
                </c:pt>
                <c:pt idx="5">
                  <c:v>0.99077555278253693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11-4FB3-8039-8A864E81CB57}"/>
            </c:ext>
          </c:extLst>
        </c:ser>
        <c:ser>
          <c:idx val="2"/>
          <c:order val="2"/>
          <c:tx>
            <c:v>1% Ni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'Metal 1% '!$AB$39:$AB$44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1% '!$AJ$39:$AJ$44</c:f>
              <c:numCache>
                <c:formatCode>General</c:formatCode>
                <c:ptCount val="6"/>
                <c:pt idx="0">
                  <c:v>0.79258939509775439</c:v>
                </c:pt>
                <c:pt idx="1">
                  <c:v>0.84581674363251713</c:v>
                </c:pt>
                <c:pt idx="2">
                  <c:v>0.90327429373413215</c:v>
                </c:pt>
                <c:pt idx="3">
                  <c:v>0.94133866267351907</c:v>
                </c:pt>
                <c:pt idx="4">
                  <c:v>0.96621116939534246</c:v>
                </c:pt>
                <c:pt idx="5">
                  <c:v>0.98587999921574665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111-4FB3-8039-8A864E81CB57}"/>
            </c:ext>
          </c:extLst>
        </c:ser>
        <c:ser>
          <c:idx val="3"/>
          <c:order val="3"/>
          <c:tx>
            <c:v>ZnO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'Metal 1% '!$AB$57:$AB$62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1% '!$AJ$57:$AJ$62</c:f>
              <c:numCache>
                <c:formatCode>General</c:formatCode>
                <c:ptCount val="6"/>
                <c:pt idx="0">
                  <c:v>0.34048367905595417</c:v>
                </c:pt>
                <c:pt idx="1">
                  <c:v>0.4715466511179528</c:v>
                </c:pt>
                <c:pt idx="2">
                  <c:v>0.64405018950327908</c:v>
                </c:pt>
                <c:pt idx="3">
                  <c:v>0.73698455164633236</c:v>
                </c:pt>
                <c:pt idx="4">
                  <c:v>0.82463550498882066</c:v>
                </c:pt>
                <c:pt idx="5">
                  <c:v>0.92049084794825353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111-4FB3-8039-8A864E81C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552992"/>
        <c:axId val="964555072"/>
      </c:scatterChart>
      <c:valAx>
        <c:axId val="964552992"/>
        <c:scaling>
          <c:orientation val="minMax"/>
          <c:max val="1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555072"/>
        <c:crosses val="autoZero"/>
        <c:crossBetween val="midCat"/>
        <c:majorUnit val="30"/>
      </c:valAx>
      <c:valAx>
        <c:axId val="964555072"/>
        <c:scaling>
          <c:orientation val="minMax"/>
          <c:max val="1.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552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1% Cu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'Metal 1% '!$AB$3:$AB$8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1% '!$AJ$3:$AJ$8</c:f>
              <c:numCache>
                <c:formatCode>General</c:formatCode>
                <c:ptCount val="6"/>
                <c:pt idx="0">
                  <c:v>0.84574951186316427</c:v>
                </c:pt>
                <c:pt idx="1">
                  <c:v>0.88606908596858702</c:v>
                </c:pt>
                <c:pt idx="2">
                  <c:v>0.92697616402449612</c:v>
                </c:pt>
                <c:pt idx="3">
                  <c:v>0.94047299984872401</c:v>
                </c:pt>
                <c:pt idx="4">
                  <c:v>0.96160013233075103</c:v>
                </c:pt>
                <c:pt idx="5">
                  <c:v>0.97674339241398012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ED-4C77-AC6A-C09FE04CA14C}"/>
            </c:ext>
          </c:extLst>
        </c:ser>
        <c:ser>
          <c:idx val="1"/>
          <c:order val="1"/>
          <c:tx>
            <c:v>1% Co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'Metal 1% '!$AB$3:$AB$8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1% '!$AJ$21:$AJ$26</c:f>
              <c:numCache>
                <c:formatCode>General</c:formatCode>
                <c:ptCount val="6"/>
                <c:pt idx="0">
                  <c:v>0.79911556442712628</c:v>
                </c:pt>
                <c:pt idx="1">
                  <c:v>0.89195920708922638</c:v>
                </c:pt>
                <c:pt idx="2">
                  <c:v>0.94304589776983438</c:v>
                </c:pt>
                <c:pt idx="3">
                  <c:v>0.9576711183300427</c:v>
                </c:pt>
                <c:pt idx="4">
                  <c:v>0.96626289995062109</c:v>
                </c:pt>
                <c:pt idx="5">
                  <c:v>0.99077555278253693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ED-4C77-AC6A-C09FE04CA14C}"/>
            </c:ext>
          </c:extLst>
        </c:ser>
        <c:ser>
          <c:idx val="2"/>
          <c:order val="2"/>
          <c:tx>
            <c:v>1% Ni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'Metal 1% '!$AB$39:$AB$44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1% '!$AJ$39:$AJ$44</c:f>
              <c:numCache>
                <c:formatCode>General</c:formatCode>
                <c:ptCount val="6"/>
                <c:pt idx="0">
                  <c:v>0.79258939509775439</c:v>
                </c:pt>
                <c:pt idx="1">
                  <c:v>0.84581674363251713</c:v>
                </c:pt>
                <c:pt idx="2">
                  <c:v>0.90327429373413215</c:v>
                </c:pt>
                <c:pt idx="3">
                  <c:v>0.94133866267351907</c:v>
                </c:pt>
                <c:pt idx="4">
                  <c:v>0.96621116939534246</c:v>
                </c:pt>
                <c:pt idx="5">
                  <c:v>0.98587999921574665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ED-4C77-AC6A-C09FE04CA14C}"/>
            </c:ext>
          </c:extLst>
        </c:ser>
        <c:ser>
          <c:idx val="3"/>
          <c:order val="3"/>
          <c:tx>
            <c:v>ZnO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'Metal 1% '!$AB$57:$AB$62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1% '!$AJ$57:$AJ$62</c:f>
              <c:numCache>
                <c:formatCode>General</c:formatCode>
                <c:ptCount val="6"/>
                <c:pt idx="0">
                  <c:v>0.34048367905595417</c:v>
                </c:pt>
                <c:pt idx="1">
                  <c:v>0.4715466511179528</c:v>
                </c:pt>
                <c:pt idx="2">
                  <c:v>0.64405018950327908</c:v>
                </c:pt>
                <c:pt idx="3">
                  <c:v>0.73698455164633236</c:v>
                </c:pt>
                <c:pt idx="4">
                  <c:v>0.82463550498882066</c:v>
                </c:pt>
                <c:pt idx="5">
                  <c:v>0.92049084794825353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BED-4C77-AC6A-C09FE04CA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552992"/>
        <c:axId val="964555072"/>
      </c:scatterChart>
      <c:valAx>
        <c:axId val="964552992"/>
        <c:scaling>
          <c:orientation val="minMax"/>
          <c:max val="1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555072"/>
        <c:crosses val="autoZero"/>
        <c:crossBetween val="midCat"/>
        <c:majorUnit val="30"/>
      </c:valAx>
      <c:valAx>
        <c:axId val="964555072"/>
        <c:scaling>
          <c:orientation val="minMax"/>
          <c:max val="1.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552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0.5% Cu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'Metal 2%'!$W$3:$W$8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2%'!$AE$3:$AE$8</c:f>
              <c:numCache>
                <c:formatCode>General</c:formatCode>
                <c:ptCount val="6"/>
                <c:pt idx="0">
                  <c:v>0.80386868810524792</c:v>
                </c:pt>
                <c:pt idx="1">
                  <c:v>0.85800690077970365</c:v>
                </c:pt>
                <c:pt idx="2">
                  <c:v>0.90952403827306239</c:v>
                </c:pt>
                <c:pt idx="3">
                  <c:v>0.9321509800206087</c:v>
                </c:pt>
                <c:pt idx="4">
                  <c:v>0.95562504373393642</c:v>
                </c:pt>
                <c:pt idx="5">
                  <c:v>0.9834104338602937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55-42D2-BF12-B794196E95E4}"/>
            </c:ext>
          </c:extLst>
        </c:ser>
        <c:ser>
          <c:idx val="1"/>
          <c:order val="1"/>
          <c:tx>
            <c:v>1% Cu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'Metal 2%'!$W$75:$W$80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2%'!$AE$75:$AE$80</c:f>
              <c:numCache>
                <c:formatCode>General</c:formatCode>
                <c:ptCount val="6"/>
                <c:pt idx="0">
                  <c:v>0.84574951186316427</c:v>
                </c:pt>
                <c:pt idx="1">
                  <c:v>0.88606908596858702</c:v>
                </c:pt>
                <c:pt idx="2">
                  <c:v>0.92697616402449612</c:v>
                </c:pt>
                <c:pt idx="3">
                  <c:v>0.94047299984872401</c:v>
                </c:pt>
                <c:pt idx="4">
                  <c:v>0.96160013233075103</c:v>
                </c:pt>
                <c:pt idx="5">
                  <c:v>0.97674339241398012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255-42D2-BF12-B794196E95E4}"/>
            </c:ext>
          </c:extLst>
        </c:ser>
        <c:ser>
          <c:idx val="2"/>
          <c:order val="2"/>
          <c:tx>
            <c:v>2% Cu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'Metal 2%'!$W$21:$W$26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2%'!$AE$21:$AE$26</c:f>
              <c:numCache>
                <c:formatCode>General</c:formatCode>
                <c:ptCount val="6"/>
                <c:pt idx="0">
                  <c:v>0.85701540517507224</c:v>
                </c:pt>
                <c:pt idx="1">
                  <c:v>0.89350704310101603</c:v>
                </c:pt>
                <c:pt idx="2">
                  <c:v>0.93423582154100737</c:v>
                </c:pt>
                <c:pt idx="3">
                  <c:v>0.95215893368558835</c:v>
                </c:pt>
                <c:pt idx="4">
                  <c:v>0.96768441092606983</c:v>
                </c:pt>
                <c:pt idx="5">
                  <c:v>0.97688861888272027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255-42D2-BF12-B794196E95E4}"/>
            </c:ext>
          </c:extLst>
        </c:ser>
        <c:ser>
          <c:idx val="3"/>
          <c:order val="3"/>
          <c:tx>
            <c:v>ZnO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'Metal 2%'!$W$129:$W$134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2%'!$AE$129:$AE$134</c:f>
              <c:numCache>
                <c:formatCode>General</c:formatCode>
                <c:ptCount val="6"/>
                <c:pt idx="0">
                  <c:v>0.34048367905595417</c:v>
                </c:pt>
                <c:pt idx="1">
                  <c:v>0.4715466511179528</c:v>
                </c:pt>
                <c:pt idx="2">
                  <c:v>0.64405018950327908</c:v>
                </c:pt>
                <c:pt idx="3">
                  <c:v>0.73698455164633236</c:v>
                </c:pt>
                <c:pt idx="4">
                  <c:v>0.82463550498882066</c:v>
                </c:pt>
                <c:pt idx="5">
                  <c:v>0.92049084794825353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255-42D2-BF12-B794196E9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694192"/>
        <c:axId val="787692528"/>
      </c:scatterChart>
      <c:valAx>
        <c:axId val="787694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692528"/>
        <c:crosses val="autoZero"/>
        <c:crossBetween val="midCat"/>
      </c:valAx>
      <c:valAx>
        <c:axId val="78769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694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2% Co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'Metal 2%'!$W$39:$W$44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2%'!$AE$39:$AE$44</c:f>
              <c:numCache>
                <c:formatCode>General</c:formatCode>
                <c:ptCount val="6"/>
                <c:pt idx="0">
                  <c:v>0.85717230258435551</c:v>
                </c:pt>
                <c:pt idx="1">
                  <c:v>0.90232564607020738</c:v>
                </c:pt>
                <c:pt idx="2">
                  <c:v>0.92637127187144797</c:v>
                </c:pt>
                <c:pt idx="3">
                  <c:v>0.94412191460345429</c:v>
                </c:pt>
                <c:pt idx="4">
                  <c:v>0.96125286150716305</c:v>
                </c:pt>
                <c:pt idx="5">
                  <c:v>0.98785508844982306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6E-45DD-82FC-569B3AE08AB4}"/>
            </c:ext>
          </c:extLst>
        </c:ser>
        <c:ser>
          <c:idx val="1"/>
          <c:order val="1"/>
          <c:tx>
            <c:v>1% Co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'Metal 2%'!$W$93:$W$98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2%'!$AE$93:$AE$98</c:f>
              <c:numCache>
                <c:formatCode>General</c:formatCode>
                <c:ptCount val="6"/>
                <c:pt idx="0">
                  <c:v>0.79911556442712628</c:v>
                </c:pt>
                <c:pt idx="1">
                  <c:v>0.89195920708922638</c:v>
                </c:pt>
                <c:pt idx="2">
                  <c:v>0.94304589776983438</c:v>
                </c:pt>
                <c:pt idx="3">
                  <c:v>0.9576711183300427</c:v>
                </c:pt>
                <c:pt idx="4">
                  <c:v>0.96626289995062109</c:v>
                </c:pt>
                <c:pt idx="5">
                  <c:v>0.99077555278253693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6E-45DD-82FC-569B3AE08AB4}"/>
            </c:ext>
          </c:extLst>
        </c:ser>
        <c:ser>
          <c:idx val="2"/>
          <c:order val="2"/>
          <c:tx>
            <c:v>ZnO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'Metal 2%'!$W$129:$W$134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2%'!$AE$129:$AE$134</c:f>
              <c:numCache>
                <c:formatCode>General</c:formatCode>
                <c:ptCount val="6"/>
                <c:pt idx="0">
                  <c:v>0.34048367905595417</c:v>
                </c:pt>
                <c:pt idx="1">
                  <c:v>0.4715466511179528</c:v>
                </c:pt>
                <c:pt idx="2">
                  <c:v>0.64405018950327908</c:v>
                </c:pt>
                <c:pt idx="3">
                  <c:v>0.73698455164633236</c:v>
                </c:pt>
                <c:pt idx="4">
                  <c:v>0.82463550498882066</c:v>
                </c:pt>
                <c:pt idx="5">
                  <c:v>0.92049084794825353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86E-45DD-82FC-569B3AE08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657904"/>
        <c:axId val="256655408"/>
      </c:scatterChart>
      <c:valAx>
        <c:axId val="25665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655408"/>
        <c:crosses val="autoZero"/>
        <c:crossBetween val="midCat"/>
      </c:valAx>
      <c:valAx>
        <c:axId val="25665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657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2% Ni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'Metal 2%'!$W$57:$W$62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2%'!$AE$57:$AE$62</c:f>
              <c:numCache>
                <c:formatCode>General</c:formatCode>
                <c:ptCount val="6"/>
                <c:pt idx="0">
                  <c:v>0.75390626436978569</c:v>
                </c:pt>
                <c:pt idx="1">
                  <c:v>0.83151773872100876</c:v>
                </c:pt>
                <c:pt idx="2">
                  <c:v>0.89789415657077176</c:v>
                </c:pt>
                <c:pt idx="3">
                  <c:v>0.91523741795213864</c:v>
                </c:pt>
                <c:pt idx="4">
                  <c:v>0.96404094325497713</c:v>
                </c:pt>
                <c:pt idx="5">
                  <c:v>0.97018839501270115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90-465C-8B65-41E3B2CA052C}"/>
            </c:ext>
          </c:extLst>
        </c:ser>
        <c:ser>
          <c:idx val="1"/>
          <c:order val="1"/>
          <c:tx>
            <c:v>1% Ni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'Metal 2%'!$W$111:$W$116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2%'!$AE$111:$AE$116</c:f>
              <c:numCache>
                <c:formatCode>General</c:formatCode>
                <c:ptCount val="6"/>
                <c:pt idx="0">
                  <c:v>0.79258939509775439</c:v>
                </c:pt>
                <c:pt idx="1">
                  <c:v>0.84581674363251713</c:v>
                </c:pt>
                <c:pt idx="2">
                  <c:v>0.90327429373413215</c:v>
                </c:pt>
                <c:pt idx="3">
                  <c:v>0.94133866267351907</c:v>
                </c:pt>
                <c:pt idx="4">
                  <c:v>0.96621116939534246</c:v>
                </c:pt>
                <c:pt idx="5">
                  <c:v>0.98587999921574665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90-465C-8B65-41E3B2CA052C}"/>
            </c:ext>
          </c:extLst>
        </c:ser>
        <c:ser>
          <c:idx val="2"/>
          <c:order val="2"/>
          <c:tx>
            <c:v>ZnO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'Metal 2%'!$W$129:$W$134</c:f>
              <c:numCache>
                <c:formatCode>General</c:formatCode>
                <c:ptCount val="6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</c:numCache>
            </c:numRef>
          </c:xVal>
          <c:yVal>
            <c:numRef>
              <c:f>'Metal 2%'!$AE$129:$AE$134</c:f>
              <c:numCache>
                <c:formatCode>General</c:formatCode>
                <c:ptCount val="6"/>
                <c:pt idx="0">
                  <c:v>0.34048367905595417</c:v>
                </c:pt>
                <c:pt idx="1">
                  <c:v>0.4715466511179528</c:v>
                </c:pt>
                <c:pt idx="2">
                  <c:v>0.64405018950327908</c:v>
                </c:pt>
                <c:pt idx="3">
                  <c:v>0.73698455164633236</c:v>
                </c:pt>
                <c:pt idx="4">
                  <c:v>0.82463550498882066</c:v>
                </c:pt>
                <c:pt idx="5">
                  <c:v>0.92049084794825353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90-465C-8B65-41E3B2CA0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850256"/>
        <c:axId val="991856496"/>
      </c:scatterChart>
      <c:valAx>
        <c:axId val="991850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856496"/>
        <c:crosses val="autoZero"/>
        <c:crossBetween val="midCat"/>
      </c:valAx>
      <c:valAx>
        <c:axId val="99185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850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257175</xdr:colOff>
      <xdr:row>87</xdr:row>
      <xdr:rowOff>166687</xdr:rowOff>
    </xdr:from>
    <xdr:to>
      <xdr:col>44</xdr:col>
      <xdr:colOff>561975</xdr:colOff>
      <xdr:row>102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982A3FB-E701-4891-8B3B-294652680E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147637</xdr:colOff>
      <xdr:row>130</xdr:row>
      <xdr:rowOff>147637</xdr:rowOff>
    </xdr:from>
    <xdr:to>
      <xdr:col>43</xdr:col>
      <xdr:colOff>452437</xdr:colOff>
      <xdr:row>145</xdr:row>
      <xdr:rowOff>33337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0E6F817-AAE2-4650-9193-F21DEA3003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41</xdr:col>
      <xdr:colOff>130319</xdr:colOff>
      <xdr:row>8</xdr:row>
      <xdr:rowOff>112134</xdr:rowOff>
    </xdr:from>
    <xdr:to>
      <xdr:col>48</xdr:col>
      <xdr:colOff>446375</xdr:colOff>
      <xdr:row>22</xdr:row>
      <xdr:rowOff>188334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668C60-986C-430C-A378-47DC9C501B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18143</xdr:colOff>
      <xdr:row>0</xdr:row>
      <xdr:rowOff>163286</xdr:rowOff>
    </xdr:from>
    <xdr:to>
      <xdr:col>41</xdr:col>
      <xdr:colOff>386154</xdr:colOff>
      <xdr:row>15</xdr:row>
      <xdr:rowOff>104239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1E6DE6-E085-4DA4-A05A-C2F603A9E0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41</xdr:col>
      <xdr:colOff>498927</xdr:colOff>
      <xdr:row>0</xdr:row>
      <xdr:rowOff>152398</xdr:rowOff>
    </xdr:from>
    <xdr:to>
      <xdr:col>51</xdr:col>
      <xdr:colOff>394138</xdr:colOff>
      <xdr:row>22</xdr:row>
      <xdr:rowOff>26275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FCC1835-28C1-4D4A-AB4A-ADEF4431E5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576035</xdr:colOff>
      <xdr:row>33</xdr:row>
      <xdr:rowOff>116114</xdr:rowOff>
    </xdr:from>
    <xdr:to>
      <xdr:col>46</xdr:col>
      <xdr:colOff>285749</xdr:colOff>
      <xdr:row>48</xdr:row>
      <xdr:rowOff>137886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5193802-4248-4098-9CE3-8F3660C6E3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566964</xdr:colOff>
      <xdr:row>49</xdr:row>
      <xdr:rowOff>70757</xdr:rowOff>
    </xdr:from>
    <xdr:to>
      <xdr:col>46</xdr:col>
      <xdr:colOff>276678</xdr:colOff>
      <xdr:row>64</xdr:row>
      <xdr:rowOff>92528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0B94806-F2F8-4E58-8F79-9029F66F8B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9"/>
  <sheetViews>
    <sheetView tabSelected="1" topLeftCell="P1" zoomScale="55" zoomScaleNormal="55" workbookViewId="0">
      <selection activeCell="AM4" sqref="AM4"/>
    </sheetView>
  </sheetViews>
  <sheetFormatPr defaultRowHeight="14.5" x14ac:dyDescent="0.35"/>
  <cols>
    <col min="1" max="1" width="27" hidden="1" customWidth="1"/>
    <col min="2" max="2" width="16.81640625" hidden="1" customWidth="1"/>
    <col min="3" max="9" width="0" hidden="1" customWidth="1"/>
    <col min="10" max="10" width="11.54296875" bestFit="1" customWidth="1"/>
    <col min="21" max="21" width="11.54296875" bestFit="1" customWidth="1"/>
  </cols>
  <sheetData>
    <row r="1" spans="1:37" x14ac:dyDescent="0.35">
      <c r="A1" t="s">
        <v>155</v>
      </c>
      <c r="B1" t="s">
        <v>1</v>
      </c>
      <c r="C1" t="s">
        <v>2</v>
      </c>
      <c r="D1" t="s">
        <v>3</v>
      </c>
      <c r="E1" t="s">
        <v>4</v>
      </c>
      <c r="I1" t="s">
        <v>152</v>
      </c>
      <c r="J1" t="s">
        <v>155</v>
      </c>
      <c r="K1" t="s">
        <v>1</v>
      </c>
      <c r="L1" t="s">
        <v>2</v>
      </c>
      <c r="M1" t="s">
        <v>3</v>
      </c>
      <c r="N1" t="s">
        <v>4</v>
      </c>
      <c r="S1" t="s">
        <v>152</v>
      </c>
      <c r="U1" t="s">
        <v>155</v>
      </c>
      <c r="V1" t="s">
        <v>1</v>
      </c>
      <c r="W1" t="s">
        <v>2</v>
      </c>
      <c r="X1" t="s">
        <v>3</v>
      </c>
      <c r="Y1" t="s">
        <v>4</v>
      </c>
      <c r="AB1" t="s">
        <v>152</v>
      </c>
    </row>
    <row r="2" spans="1:37" x14ac:dyDescent="0.35">
      <c r="A2">
        <v>120</v>
      </c>
      <c r="B2">
        <v>134.24491900000001</v>
      </c>
      <c r="C2">
        <f>(B2-0.8648)/16.937</f>
        <v>7.8750734486626914</v>
      </c>
      <c r="D2">
        <f>C2/$C$15</f>
        <v>0.83941682269990003</v>
      </c>
      <c r="E2">
        <f>LN(D2)</f>
        <v>-0.17504788694453891</v>
      </c>
      <c r="J2">
        <v>120</v>
      </c>
      <c r="K2">
        <v>134.24491900000001</v>
      </c>
      <c r="L2">
        <v>7.8750734486626914</v>
      </c>
      <c r="M2">
        <v>0.83941682269990003</v>
      </c>
      <c r="N2">
        <v>-0.17504788694453891</v>
      </c>
      <c r="U2">
        <v>120</v>
      </c>
      <c r="V2">
        <v>134.24491900000001</v>
      </c>
      <c r="W2">
        <v>7.8750734486626914</v>
      </c>
      <c r="X2">
        <v>0.83941682269990003</v>
      </c>
      <c r="Y2">
        <v>-0.17504788694453891</v>
      </c>
      <c r="AB2" t="s">
        <v>156</v>
      </c>
      <c r="AD2" t="s">
        <v>3</v>
      </c>
      <c r="AJ2" t="s">
        <v>3</v>
      </c>
    </row>
    <row r="3" spans="1:37" x14ac:dyDescent="0.35">
      <c r="A3">
        <v>120</v>
      </c>
      <c r="B3">
        <v>134.18594400000001</v>
      </c>
      <c r="C3">
        <f t="shared" ref="C3:C66" si="0">(B3-0.8648)/16.937</f>
        <v>7.8715914270531968</v>
      </c>
      <c r="D3">
        <f t="shared" ref="D3:D15" si="1">C3/$C$15</f>
        <v>0.83904566838177608</v>
      </c>
      <c r="E3">
        <f t="shared" ref="E3:E66" si="2">LN(D3)</f>
        <v>-0.17549014207522609</v>
      </c>
      <c r="J3">
        <v>120</v>
      </c>
      <c r="K3">
        <v>134.18594400000001</v>
      </c>
      <c r="L3">
        <v>7.8715914270531968</v>
      </c>
      <c r="M3">
        <v>0.83904566838177608</v>
      </c>
      <c r="N3">
        <v>-0.17549014207522609</v>
      </c>
      <c r="U3">
        <v>120</v>
      </c>
      <c r="V3">
        <v>134.18594400000001</v>
      </c>
      <c r="W3">
        <v>7.8715914270531968</v>
      </c>
      <c r="X3">
        <v>0.83904566838177608</v>
      </c>
      <c r="Y3">
        <v>-0.17549014207522609</v>
      </c>
      <c r="AB3">
        <v>120</v>
      </c>
      <c r="AC3">
        <v>0.83941682269990003</v>
      </c>
      <c r="AD3">
        <v>0.83904566838177608</v>
      </c>
      <c r="AE3">
        <v>0.85553296057754735</v>
      </c>
      <c r="AF3">
        <v>0.85559316001721486</v>
      </c>
      <c r="AG3">
        <v>0.84204537960046555</v>
      </c>
      <c r="AH3">
        <v>0.84286307990208176</v>
      </c>
      <c r="AJ3">
        <f>AVERAGE(AC3:AH3)</f>
        <v>0.84574951186316427</v>
      </c>
      <c r="AK3">
        <f>_xlfn.STDEV.S(AC3:AH3)</f>
        <v>7.7422197395153672E-3</v>
      </c>
    </row>
    <row r="4" spans="1:37" x14ac:dyDescent="0.35">
      <c r="A4">
        <v>90</v>
      </c>
      <c r="B4">
        <v>141.29975899999999</v>
      </c>
      <c r="C4">
        <f t="shared" si="0"/>
        <v>8.2916076636948688</v>
      </c>
      <c r="D4">
        <f t="shared" si="1"/>
        <v>0.8838158787350513</v>
      </c>
      <c r="E4">
        <f t="shared" si="2"/>
        <v>-0.12350652001212015</v>
      </c>
      <c r="J4">
        <v>90</v>
      </c>
      <c r="K4">
        <v>141.29975899999999</v>
      </c>
      <c r="L4">
        <v>8.2916076636948688</v>
      </c>
      <c r="M4">
        <v>0.8838158787350513</v>
      </c>
      <c r="N4">
        <v>-0.12350652001212015</v>
      </c>
      <c r="U4">
        <v>120</v>
      </c>
      <c r="V4">
        <v>136.82759100000001</v>
      </c>
      <c r="W4">
        <v>8.0275604298281866</v>
      </c>
      <c r="X4">
        <v>0.85553296057754735</v>
      </c>
      <c r="Y4">
        <v>-0.15603065853987891</v>
      </c>
      <c r="AB4">
        <v>90</v>
      </c>
      <c r="AC4">
        <v>0.8838158787350513</v>
      </c>
      <c r="AD4">
        <v>0.88796735070475652</v>
      </c>
      <c r="AE4">
        <v>0.88604300185603935</v>
      </c>
      <c r="AF4">
        <v>0.89428651818541283</v>
      </c>
      <c r="AG4">
        <v>0.8834915577574538</v>
      </c>
      <c r="AH4">
        <v>0.88081020857280823</v>
      </c>
      <c r="AJ4">
        <f t="shared" ref="AJ4:AJ8" si="3">AVERAGE(AC4:AH4)</f>
        <v>0.88606908596858702</v>
      </c>
      <c r="AK4">
        <f t="shared" ref="AK4:AK8" si="4">_xlfn.STDEV.S(AC4:AH4)</f>
        <v>4.7012055391764604E-3</v>
      </c>
    </row>
    <row r="5" spans="1:37" x14ac:dyDescent="0.35">
      <c r="A5">
        <v>90</v>
      </c>
      <c r="B5">
        <v>141.95941199999999</v>
      </c>
      <c r="C5">
        <f t="shared" si="0"/>
        <v>8.3305551160181839</v>
      </c>
      <c r="D5">
        <f t="shared" si="1"/>
        <v>0.88796735070475652</v>
      </c>
      <c r="E5">
        <f t="shared" si="2"/>
        <v>-0.11882030389027123</v>
      </c>
      <c r="J5">
        <v>90</v>
      </c>
      <c r="K5">
        <v>141.95941199999999</v>
      </c>
      <c r="L5">
        <v>8.3305551160181839</v>
      </c>
      <c r="M5">
        <v>0.88796735070475652</v>
      </c>
      <c r="N5">
        <v>-0.11882030389027123</v>
      </c>
      <c r="U5">
        <v>120</v>
      </c>
      <c r="V5">
        <v>136.83715799999999</v>
      </c>
      <c r="W5">
        <v>8.028125287831374</v>
      </c>
      <c r="X5">
        <v>0.85559316001721486</v>
      </c>
      <c r="Y5">
        <v>-0.15596029617562324</v>
      </c>
      <c r="AB5">
        <v>60</v>
      </c>
      <c r="AC5">
        <v>0.9360330212110648</v>
      </c>
      <c r="AD5">
        <v>0.93116334439550452</v>
      </c>
      <c r="AE5">
        <v>0.92612914614044817</v>
      </c>
      <c r="AF5">
        <v>0.92558426161253149</v>
      </c>
      <c r="AG5">
        <v>0.91893189333691128</v>
      </c>
      <c r="AH5">
        <v>0.92401531745051702</v>
      </c>
      <c r="AJ5">
        <f t="shared" si="3"/>
        <v>0.92697616402449612</v>
      </c>
      <c r="AK5">
        <f t="shared" si="4"/>
        <v>5.9277462244493786E-3</v>
      </c>
    </row>
    <row r="6" spans="1:37" x14ac:dyDescent="0.35">
      <c r="A6">
        <v>60</v>
      </c>
      <c r="B6">
        <v>149.59686300000001</v>
      </c>
      <c r="C6">
        <f t="shared" si="0"/>
        <v>8.7814880439274958</v>
      </c>
      <c r="D6">
        <f t="shared" si="1"/>
        <v>0.9360330212110648</v>
      </c>
      <c r="E6">
        <f t="shared" si="2"/>
        <v>-6.6104524055186395E-2</v>
      </c>
      <c r="J6">
        <v>60</v>
      </c>
      <c r="K6">
        <v>149.59686300000001</v>
      </c>
      <c r="L6">
        <v>8.7814880439274958</v>
      </c>
      <c r="M6">
        <v>0.9360330212110648</v>
      </c>
      <c r="N6">
        <v>-6.6104524055186395E-2</v>
      </c>
      <c r="U6">
        <v>120</v>
      </c>
      <c r="V6">
        <v>131.298889</v>
      </c>
      <c r="W6">
        <v>7.7011329633347101</v>
      </c>
      <c r="X6">
        <v>0.84204537960046555</v>
      </c>
      <c r="Y6">
        <v>-0.17192137117966494</v>
      </c>
      <c r="AB6">
        <v>45</v>
      </c>
      <c r="AC6">
        <v>0.94350088524159581</v>
      </c>
      <c r="AD6">
        <v>0.94692021873831034</v>
      </c>
      <c r="AE6">
        <v>0.92972988057738737</v>
      </c>
      <c r="AF6">
        <v>0.93613298796838662</v>
      </c>
      <c r="AG6">
        <v>0.94189836617200906</v>
      </c>
      <c r="AH6">
        <v>0.94465566039465487</v>
      </c>
      <c r="AJ6">
        <f t="shared" si="3"/>
        <v>0.94047299984872401</v>
      </c>
      <c r="AK6">
        <f t="shared" si="4"/>
        <v>6.3954883247533401E-3</v>
      </c>
    </row>
    <row r="7" spans="1:37" x14ac:dyDescent="0.35">
      <c r="A7">
        <v>60</v>
      </c>
      <c r="B7">
        <v>148.82309000000001</v>
      </c>
      <c r="C7">
        <f t="shared" si="0"/>
        <v>8.7358026805219335</v>
      </c>
      <c r="D7">
        <f t="shared" si="1"/>
        <v>0.93116334439550452</v>
      </c>
      <c r="E7">
        <f t="shared" si="2"/>
        <v>-7.1320566616182551E-2</v>
      </c>
      <c r="J7">
        <v>60</v>
      </c>
      <c r="K7">
        <v>148.82309000000001</v>
      </c>
      <c r="L7">
        <v>8.7358026805219335</v>
      </c>
      <c r="M7">
        <v>0.93116334439550452</v>
      </c>
      <c r="N7">
        <v>-7.1320566616182551E-2</v>
      </c>
      <c r="U7">
        <v>120</v>
      </c>
      <c r="V7">
        <v>131.42555200000001</v>
      </c>
      <c r="W7">
        <v>7.7086114424042034</v>
      </c>
      <c r="X7">
        <v>0.84286307990208176</v>
      </c>
      <c r="Y7">
        <v>-0.17095075421682562</v>
      </c>
      <c r="AB7">
        <v>30</v>
      </c>
      <c r="AC7">
        <v>0.95873315285866745</v>
      </c>
      <c r="AD7">
        <v>0.96476517360509573</v>
      </c>
      <c r="AE7">
        <v>0.9566749974964095</v>
      </c>
      <c r="AF7">
        <v>0.95386139259923186</v>
      </c>
      <c r="AG7">
        <v>0.96688283759377014</v>
      </c>
      <c r="AH7">
        <v>0.96868323983133131</v>
      </c>
      <c r="AJ7">
        <f t="shared" si="3"/>
        <v>0.96160013233075103</v>
      </c>
      <c r="AK7">
        <f t="shared" si="4"/>
        <v>6.0076532871163324E-3</v>
      </c>
    </row>
    <row r="8" spans="1:37" x14ac:dyDescent="0.35">
      <c r="A8">
        <v>45</v>
      </c>
      <c r="B8">
        <v>150.783478</v>
      </c>
      <c r="C8">
        <f t="shared" si="0"/>
        <v>8.8515485623191825</v>
      </c>
      <c r="D8">
        <f t="shared" si="1"/>
        <v>0.94350088524159581</v>
      </c>
      <c r="E8">
        <f t="shared" si="2"/>
        <v>-5.815797592108856E-2</v>
      </c>
      <c r="J8">
        <v>45</v>
      </c>
      <c r="K8">
        <v>150.783478</v>
      </c>
      <c r="L8">
        <v>8.8515485623191825</v>
      </c>
      <c r="M8">
        <v>0.94350088524159581</v>
      </c>
      <c r="N8">
        <v>-5.815797592108856E-2</v>
      </c>
      <c r="U8">
        <v>90</v>
      </c>
      <c r="V8">
        <v>141.29975899999999</v>
      </c>
      <c r="W8">
        <v>8.2916076636948688</v>
      </c>
      <c r="X8">
        <v>0.8838158787350513</v>
      </c>
      <c r="Y8">
        <v>-0.12350652001212015</v>
      </c>
      <c r="AB8">
        <v>15</v>
      </c>
      <c r="AC8">
        <v>0.9849918661664917</v>
      </c>
      <c r="AD8">
        <v>0.98200610510620789</v>
      </c>
      <c r="AF8">
        <v>0.96177000825154568</v>
      </c>
      <c r="AG8">
        <v>0.97657941276435434</v>
      </c>
      <c r="AH8">
        <v>0.97836956978130141</v>
      </c>
      <c r="AJ8">
        <f t="shared" si="3"/>
        <v>0.97674339241398012</v>
      </c>
      <c r="AK8">
        <f t="shared" si="4"/>
        <v>8.980632488279008E-3</v>
      </c>
    </row>
    <row r="9" spans="1:37" x14ac:dyDescent="0.35">
      <c r="A9">
        <v>45</v>
      </c>
      <c r="B9">
        <v>151.326797</v>
      </c>
      <c r="C9">
        <f t="shared" si="0"/>
        <v>8.8836273838342077</v>
      </c>
      <c r="D9">
        <f t="shared" si="1"/>
        <v>0.94692021873831034</v>
      </c>
      <c r="E9">
        <f t="shared" si="2"/>
        <v>-5.4540435661441206E-2</v>
      </c>
      <c r="J9">
        <v>45</v>
      </c>
      <c r="K9">
        <v>151.326797</v>
      </c>
      <c r="L9">
        <v>8.8836273838342077</v>
      </c>
      <c r="M9">
        <v>0.94692021873831034</v>
      </c>
      <c r="N9">
        <v>-5.4540435661441206E-2</v>
      </c>
      <c r="U9">
        <v>90</v>
      </c>
      <c r="V9">
        <v>141.95941199999999</v>
      </c>
      <c r="W9">
        <v>8.3305551160181839</v>
      </c>
      <c r="X9">
        <v>0.88796735070475652</v>
      </c>
      <c r="Y9">
        <v>-0.11882030389027123</v>
      </c>
    </row>
    <row r="10" spans="1:37" x14ac:dyDescent="0.35">
      <c r="A10">
        <v>30</v>
      </c>
      <c r="B10">
        <v>153.20382699999999</v>
      </c>
      <c r="C10">
        <f t="shared" si="0"/>
        <v>8.9944516148078151</v>
      </c>
      <c r="D10">
        <f t="shared" si="1"/>
        <v>0.95873315285866745</v>
      </c>
      <c r="E10">
        <f t="shared" si="2"/>
        <v>-4.2142498440804775E-2</v>
      </c>
      <c r="J10">
        <v>30</v>
      </c>
      <c r="K10">
        <v>153.20382699999999</v>
      </c>
      <c r="L10">
        <v>8.9944516148078151</v>
      </c>
      <c r="M10">
        <v>0.95873315285866745</v>
      </c>
      <c r="N10">
        <v>-4.2142498440804775E-2</v>
      </c>
      <c r="U10">
        <v>90</v>
      </c>
      <c r="V10">
        <v>141.6763</v>
      </c>
      <c r="W10">
        <v>8.3138395229379451</v>
      </c>
      <c r="X10">
        <v>0.88604300185603935</v>
      </c>
      <c r="Y10">
        <v>-0.12098979472860316</v>
      </c>
      <c r="AB10" t="s">
        <v>156</v>
      </c>
      <c r="AJ10" t="s">
        <v>157</v>
      </c>
    </row>
    <row r="11" spans="1:37" x14ac:dyDescent="0.35">
      <c r="A11">
        <v>30</v>
      </c>
      <c r="B11">
        <v>154.16229200000001</v>
      </c>
      <c r="C11">
        <f t="shared" si="0"/>
        <v>9.0510416248450127</v>
      </c>
      <c r="D11">
        <f t="shared" si="1"/>
        <v>0.96476517360509573</v>
      </c>
      <c r="E11">
        <f t="shared" si="2"/>
        <v>-3.5870550670372522E-2</v>
      </c>
      <c r="J11">
        <v>30</v>
      </c>
      <c r="K11">
        <v>154.16229200000001</v>
      </c>
      <c r="L11">
        <v>9.0510416248450127</v>
      </c>
      <c r="M11">
        <v>0.96476517360509573</v>
      </c>
      <c r="N11">
        <v>-3.5870550670372522E-2</v>
      </c>
      <c r="U11">
        <v>90</v>
      </c>
      <c r="V11">
        <v>142.98637400000001</v>
      </c>
      <c r="W11">
        <v>8.3911893487630635</v>
      </c>
      <c r="X11">
        <v>0.89428651818541283</v>
      </c>
      <c r="Y11">
        <v>-0.11172906501433481</v>
      </c>
      <c r="AB11">
        <v>120</v>
      </c>
      <c r="AC11">
        <v>-0.17504788694453891</v>
      </c>
      <c r="AD11">
        <v>-0.17549014207522609</v>
      </c>
      <c r="AE11">
        <v>-0.15603065853987891</v>
      </c>
      <c r="AF11">
        <v>-0.15596029617562324</v>
      </c>
      <c r="AG11">
        <v>-0.17192137117966494</v>
      </c>
      <c r="AH11">
        <v>-0.17095075421682562</v>
      </c>
      <c r="AJ11">
        <f>AVERAGE(AC11:AH11)</f>
        <v>-0.1675668515219596</v>
      </c>
      <c r="AK11">
        <f>_xlfn.STDEV.S(AC11:AH11)</f>
        <v>9.131844705320049E-3</v>
      </c>
    </row>
    <row r="12" spans="1:37" x14ac:dyDescent="0.35">
      <c r="A12">
        <v>15</v>
      </c>
      <c r="B12">
        <v>157.37623600000001</v>
      </c>
      <c r="C12">
        <f t="shared" si="0"/>
        <v>9.2408003778709329</v>
      </c>
      <c r="D12">
        <f t="shared" si="1"/>
        <v>0.9849918661664917</v>
      </c>
      <c r="E12">
        <f t="shared" si="2"/>
        <v>-1.512189554313635E-2</v>
      </c>
      <c r="J12">
        <v>15</v>
      </c>
      <c r="K12">
        <v>157.37623600000001</v>
      </c>
      <c r="L12">
        <v>9.2408003778709329</v>
      </c>
      <c r="M12">
        <v>0.9849918661664917</v>
      </c>
      <c r="N12">
        <v>-1.512189554313635E-2</v>
      </c>
      <c r="U12">
        <v>90</v>
      </c>
      <c r="V12">
        <v>137.718964</v>
      </c>
      <c r="W12">
        <v>8.0801891716360625</v>
      </c>
      <c r="X12">
        <v>0.8834915577574538</v>
      </c>
      <c r="Y12">
        <v>-0.12387354272083664</v>
      </c>
      <c r="AB12">
        <v>90</v>
      </c>
      <c r="AC12">
        <v>-0.12350652001212015</v>
      </c>
      <c r="AD12">
        <v>-0.11882030389027123</v>
      </c>
      <c r="AE12">
        <v>-0.12098979472860316</v>
      </c>
      <c r="AF12">
        <v>-0.11172906501433481</v>
      </c>
      <c r="AG12">
        <v>-0.12387354272083664</v>
      </c>
      <c r="AH12">
        <v>-0.12691310352638094</v>
      </c>
      <c r="AJ12">
        <f t="shared" ref="AJ12:AJ16" si="5">AVERAGE(AC12:AH12)</f>
        <v>-0.12097205498209117</v>
      </c>
      <c r="AK12">
        <f t="shared" ref="AK12:AK16" si="6">_xlfn.STDEV.S(AC12:AH12)</f>
        <v>5.2953076000537853E-3</v>
      </c>
    </row>
    <row r="13" spans="1:37" x14ac:dyDescent="0.35">
      <c r="A13">
        <v>15</v>
      </c>
      <c r="B13">
        <v>156.90181000000001</v>
      </c>
      <c r="C13">
        <f t="shared" si="0"/>
        <v>9.2127891598275955</v>
      </c>
      <c r="D13">
        <f t="shared" si="1"/>
        <v>0.98200610510620789</v>
      </c>
      <c r="E13">
        <f t="shared" si="2"/>
        <v>-1.8157753634565042E-2</v>
      </c>
      <c r="J13">
        <v>15</v>
      </c>
      <c r="K13">
        <v>156.90181000000001</v>
      </c>
      <c r="L13">
        <v>9.2127891598275955</v>
      </c>
      <c r="M13">
        <v>0.98200610510620789</v>
      </c>
      <c r="N13">
        <v>-1.8157753634565042E-2</v>
      </c>
      <c r="U13">
        <v>90</v>
      </c>
      <c r="V13">
        <v>137.303619</v>
      </c>
      <c r="W13">
        <v>8.0556662336895553</v>
      </c>
      <c r="X13">
        <v>0.88081020857280823</v>
      </c>
      <c r="Y13">
        <v>-0.12691310352638094</v>
      </c>
      <c r="AB13">
        <v>60</v>
      </c>
      <c r="AC13">
        <v>-6.6104524055186395E-2</v>
      </c>
      <c r="AD13">
        <v>-7.1320566616182551E-2</v>
      </c>
      <c r="AE13">
        <v>-7.674158738618006E-2</v>
      </c>
      <c r="AF13">
        <v>-7.733010669090859E-2</v>
      </c>
      <c r="AG13">
        <v>-8.4543268908158373E-2</v>
      </c>
      <c r="AH13">
        <v>-7.9026630150455898E-2</v>
      </c>
      <c r="AJ13">
        <f t="shared" si="5"/>
        <v>-7.5844447301178647E-2</v>
      </c>
      <c r="AK13">
        <f t="shared" si="6"/>
        <v>6.3896702650543978E-3</v>
      </c>
    </row>
    <row r="14" spans="1:37" x14ac:dyDescent="0.35">
      <c r="A14">
        <v>0</v>
      </c>
      <c r="B14">
        <v>159.732193</v>
      </c>
      <c r="C14">
        <f t="shared" si="0"/>
        <v>9.3799015764302993</v>
      </c>
      <c r="D14">
        <f t="shared" si="1"/>
        <v>0.99981888802090746</v>
      </c>
      <c r="E14">
        <f t="shared" si="2"/>
        <v>-1.8112838184754644E-4</v>
      </c>
      <c r="J14">
        <v>0</v>
      </c>
      <c r="K14">
        <v>159.732193</v>
      </c>
      <c r="L14">
        <v>9.3799015764302993</v>
      </c>
      <c r="M14">
        <v>0.99981888802090746</v>
      </c>
      <c r="N14">
        <v>-1.8112838184754644E-4</v>
      </c>
      <c r="U14">
        <v>60</v>
      </c>
      <c r="V14">
        <v>149.59686300000001</v>
      </c>
      <c r="W14">
        <v>8.7814880439274958</v>
      </c>
      <c r="X14">
        <v>0.9360330212110648</v>
      </c>
      <c r="Y14">
        <v>-6.6104524055186395E-2</v>
      </c>
      <c r="AB14">
        <v>45</v>
      </c>
      <c r="AC14">
        <v>-5.815797592108856E-2</v>
      </c>
      <c r="AD14">
        <v>-5.4540435661441206E-2</v>
      </c>
      <c r="AE14">
        <v>-7.2861186015950846E-2</v>
      </c>
      <c r="AF14">
        <v>-6.599773143431123E-2</v>
      </c>
      <c r="AG14">
        <v>-5.9857901763629935E-2</v>
      </c>
      <c r="AH14">
        <v>-5.6934798425869161E-2</v>
      </c>
      <c r="AJ14">
        <f t="shared" si="5"/>
        <v>-6.1391671537048491E-2</v>
      </c>
      <c r="AK14">
        <f t="shared" si="6"/>
        <v>6.8173006119110714E-3</v>
      </c>
    </row>
    <row r="15" spans="1:37" x14ac:dyDescent="0.35">
      <c r="A15">
        <v>0</v>
      </c>
      <c r="B15">
        <v>159.76097100000001</v>
      </c>
      <c r="C15">
        <f t="shared" si="0"/>
        <v>9.3816006966995342</v>
      </c>
      <c r="D15">
        <f t="shared" si="1"/>
        <v>1</v>
      </c>
      <c r="E15">
        <f t="shared" si="2"/>
        <v>0</v>
      </c>
      <c r="J15">
        <v>0</v>
      </c>
      <c r="K15">
        <v>159.76097100000001</v>
      </c>
      <c r="L15">
        <v>9.3816006966995342</v>
      </c>
      <c r="M15">
        <v>1</v>
      </c>
      <c r="N15">
        <v>0</v>
      </c>
      <c r="U15">
        <v>60</v>
      </c>
      <c r="V15">
        <v>148.82309000000001</v>
      </c>
      <c r="W15">
        <v>8.7358026805219335</v>
      </c>
      <c r="X15">
        <v>0.93116334439550452</v>
      </c>
      <c r="Y15">
        <v>-7.1320566616182551E-2</v>
      </c>
      <c r="AB15">
        <v>30</v>
      </c>
      <c r="AC15">
        <v>-4.2142498440804775E-2</v>
      </c>
      <c r="AD15">
        <v>-3.5870550670372522E-2</v>
      </c>
      <c r="AE15">
        <v>-4.4291550750095797E-2</v>
      </c>
      <c r="AF15">
        <v>-4.7236908866064353E-2</v>
      </c>
      <c r="AG15">
        <v>-3.3677951579042693E-2</v>
      </c>
      <c r="AH15">
        <v>-3.1817614411736687E-2</v>
      </c>
      <c r="AJ15">
        <f t="shared" si="5"/>
        <v>-3.9172845786352807E-2</v>
      </c>
      <c r="AK15">
        <f t="shared" si="6"/>
        <v>6.2489604688172329E-3</v>
      </c>
    </row>
    <row r="16" spans="1:37" x14ac:dyDescent="0.35">
      <c r="A16">
        <v>120</v>
      </c>
      <c r="B16">
        <v>136.82759100000001</v>
      </c>
      <c r="C16">
        <f t="shared" si="0"/>
        <v>8.0275604298281866</v>
      </c>
      <c r="D16">
        <f>C16/$C$28</f>
        <v>0.85553296057754735</v>
      </c>
      <c r="E16">
        <f t="shared" si="2"/>
        <v>-0.15603065853987891</v>
      </c>
      <c r="J16">
        <v>120</v>
      </c>
      <c r="K16">
        <v>136.82759100000001</v>
      </c>
      <c r="L16">
        <v>8.0275604298281866</v>
      </c>
      <c r="M16">
        <v>0.85553296057754735</v>
      </c>
      <c r="N16">
        <v>-0.15603065853987891</v>
      </c>
      <c r="U16">
        <v>60</v>
      </c>
      <c r="V16">
        <v>148.04686000000001</v>
      </c>
      <c r="W16">
        <v>8.6899722501033239</v>
      </c>
      <c r="X16">
        <v>0.92612914614044817</v>
      </c>
      <c r="Y16">
        <v>-7.674158738618006E-2</v>
      </c>
      <c r="AB16">
        <v>15</v>
      </c>
      <c r="AC16">
        <v>-1.512189554313635E-2</v>
      </c>
      <c r="AD16">
        <v>-1.8157753634565042E-2</v>
      </c>
      <c r="AE16">
        <v>-4.2859893400257081E-2</v>
      </c>
      <c r="AF16">
        <v>-3.8979933561406381E-2</v>
      </c>
      <c r="AG16">
        <v>-2.3699208096583647E-2</v>
      </c>
      <c r="AH16">
        <v>-2.1867797115234424E-2</v>
      </c>
      <c r="AJ16">
        <f t="shared" si="5"/>
        <v>-2.6781080225197155E-2</v>
      </c>
      <c r="AK16">
        <f t="shared" si="6"/>
        <v>1.1412947835784549E-2</v>
      </c>
    </row>
    <row r="17" spans="1:37" x14ac:dyDescent="0.35">
      <c r="A17">
        <v>120</v>
      </c>
      <c r="B17">
        <v>136.83715799999999</v>
      </c>
      <c r="C17">
        <f t="shared" si="0"/>
        <v>8.028125287831374</v>
      </c>
      <c r="D17">
        <f t="shared" ref="D17:D29" si="7">C17/$C$28</f>
        <v>0.85559316001721486</v>
      </c>
      <c r="E17">
        <f t="shared" si="2"/>
        <v>-0.15596029617562324</v>
      </c>
      <c r="J17">
        <v>120</v>
      </c>
      <c r="K17">
        <v>136.83715799999999</v>
      </c>
      <c r="L17">
        <v>8.028125287831374</v>
      </c>
      <c r="M17">
        <v>0.85559316001721486</v>
      </c>
      <c r="N17">
        <v>-0.15596029617562324</v>
      </c>
      <c r="U17">
        <v>60</v>
      </c>
      <c r="V17">
        <v>147.96026599999999</v>
      </c>
      <c r="W17">
        <v>8.6848595382889524</v>
      </c>
      <c r="X17">
        <v>0.92558426161253149</v>
      </c>
      <c r="Y17">
        <v>-7.733010669090859E-2</v>
      </c>
      <c r="AB17">
        <v>0</v>
      </c>
      <c r="AC17">
        <v>-1.8112838184754644E-4</v>
      </c>
      <c r="AD17">
        <v>0</v>
      </c>
      <c r="AE17">
        <v>0</v>
      </c>
      <c r="AF17">
        <v>-2.9236877944185274E-3</v>
      </c>
      <c r="AG17">
        <v>-1.9311087999015349E-3</v>
      </c>
      <c r="AH17">
        <v>0</v>
      </c>
      <c r="AJ17">
        <f>AVERAGE(AC17:AH17)</f>
        <v>-8.3932082936126809E-4</v>
      </c>
      <c r="AK17">
        <f>_xlfn.STDEV.S(AC17:AH17)</f>
        <v>1.2714701946488253E-3</v>
      </c>
    </row>
    <row r="18" spans="1:37" x14ac:dyDescent="0.35">
      <c r="A18">
        <v>90</v>
      </c>
      <c r="B18">
        <v>141.6763</v>
      </c>
      <c r="C18">
        <f t="shared" si="0"/>
        <v>8.3138395229379451</v>
      </c>
      <c r="D18">
        <f t="shared" si="7"/>
        <v>0.88604300185603935</v>
      </c>
      <c r="E18">
        <f t="shared" si="2"/>
        <v>-0.12098979472860316</v>
      </c>
      <c r="J18">
        <v>90</v>
      </c>
      <c r="K18">
        <v>141.6763</v>
      </c>
      <c r="L18">
        <v>8.3138395229379451</v>
      </c>
      <c r="M18">
        <v>0.88604300185603935</v>
      </c>
      <c r="N18">
        <v>-0.12098979472860316</v>
      </c>
      <c r="U18">
        <v>60</v>
      </c>
      <c r="V18">
        <v>143.20872499999999</v>
      </c>
      <c r="W18">
        <v>8.4043174706264381</v>
      </c>
      <c r="X18">
        <v>0.91893189333691128</v>
      </c>
      <c r="Y18">
        <v>-8.4543268908158373E-2</v>
      </c>
    </row>
    <row r="19" spans="1:37" x14ac:dyDescent="0.35">
      <c r="A19">
        <v>90</v>
      </c>
      <c r="B19">
        <v>142.98637400000001</v>
      </c>
      <c r="C19">
        <f t="shared" si="0"/>
        <v>8.3911893487630635</v>
      </c>
      <c r="D19">
        <f t="shared" si="7"/>
        <v>0.89428651818541283</v>
      </c>
      <c r="E19">
        <f t="shared" si="2"/>
        <v>-0.11172906501433481</v>
      </c>
      <c r="J19">
        <v>90</v>
      </c>
      <c r="K19">
        <v>142.98637400000001</v>
      </c>
      <c r="L19">
        <v>8.3911893487630635</v>
      </c>
      <c r="M19">
        <v>0.89428651818541283</v>
      </c>
      <c r="N19">
        <v>-0.11172906501433481</v>
      </c>
      <c r="U19">
        <v>60</v>
      </c>
      <c r="V19">
        <v>143.99615499999999</v>
      </c>
      <c r="W19">
        <v>8.4508091751786019</v>
      </c>
      <c r="X19">
        <v>0.92401531745051702</v>
      </c>
      <c r="Y19">
        <v>-7.9026630150455898E-2</v>
      </c>
      <c r="AB19" t="s">
        <v>153</v>
      </c>
    </row>
    <row r="20" spans="1:37" x14ac:dyDescent="0.35">
      <c r="A20">
        <v>60</v>
      </c>
      <c r="B20">
        <v>148.04686000000001</v>
      </c>
      <c r="C20">
        <f t="shared" si="0"/>
        <v>8.6899722501033239</v>
      </c>
      <c r="D20">
        <f t="shared" si="7"/>
        <v>0.92612914614044817</v>
      </c>
      <c r="E20">
        <f t="shared" si="2"/>
        <v>-7.674158738618006E-2</v>
      </c>
      <c r="J20">
        <v>60</v>
      </c>
      <c r="K20">
        <v>148.04686000000001</v>
      </c>
      <c r="L20">
        <v>8.6899722501033239</v>
      </c>
      <c r="M20">
        <v>0.92612914614044817</v>
      </c>
      <c r="N20">
        <v>-7.674158738618006E-2</v>
      </c>
      <c r="U20">
        <v>45</v>
      </c>
      <c r="V20">
        <v>150.783478</v>
      </c>
      <c r="W20">
        <v>8.8515485623191825</v>
      </c>
      <c r="X20">
        <v>0.94350088524159581</v>
      </c>
      <c r="Y20">
        <v>-5.815797592108856E-2</v>
      </c>
      <c r="AB20" t="s">
        <v>156</v>
      </c>
      <c r="AD20" t="s">
        <v>3</v>
      </c>
      <c r="AJ20" t="s">
        <v>3</v>
      </c>
    </row>
    <row r="21" spans="1:37" x14ac:dyDescent="0.35">
      <c r="A21">
        <v>60</v>
      </c>
      <c r="B21">
        <v>147.96026599999999</v>
      </c>
      <c r="C21">
        <f t="shared" si="0"/>
        <v>8.6848595382889524</v>
      </c>
      <c r="D21">
        <f t="shared" si="7"/>
        <v>0.92558426161253149</v>
      </c>
      <c r="E21">
        <f t="shared" si="2"/>
        <v>-7.733010669090859E-2</v>
      </c>
      <c r="J21">
        <v>60</v>
      </c>
      <c r="K21">
        <v>147.96026599999999</v>
      </c>
      <c r="L21">
        <v>8.6848595382889524</v>
      </c>
      <c r="M21">
        <v>0.92558426161253149</v>
      </c>
      <c r="N21">
        <v>-7.733010669090859E-2</v>
      </c>
      <c r="U21">
        <v>45</v>
      </c>
      <c r="V21">
        <v>151.326797</v>
      </c>
      <c r="W21">
        <v>8.8836273838342077</v>
      </c>
      <c r="X21">
        <v>0.94692021873831034</v>
      </c>
      <c r="Y21">
        <v>-5.4540435661441206E-2</v>
      </c>
      <c r="AB21">
        <v>120</v>
      </c>
      <c r="AC21">
        <v>0.82753944799274148</v>
      </c>
      <c r="AD21">
        <v>0.82308938021653588</v>
      </c>
      <c r="AG21">
        <v>0.76748948354500401</v>
      </c>
      <c r="AH21">
        <v>0.77834394595422385</v>
      </c>
      <c r="AJ21">
        <f t="shared" ref="AJ21:AJ26" si="8">AVERAGE(AC21:AH21)</f>
        <v>0.79911556442712628</v>
      </c>
      <c r="AK21">
        <f t="shared" ref="AK21:AK26" si="9">_xlfn.STDEV.S(AC21:AH21)</f>
        <v>3.0628582111063934E-2</v>
      </c>
    </row>
    <row r="22" spans="1:37" x14ac:dyDescent="0.35">
      <c r="A22">
        <v>45</v>
      </c>
      <c r="B22">
        <v>148.61909499999999</v>
      </c>
      <c r="C22">
        <f t="shared" si="0"/>
        <v>8.723758339729585</v>
      </c>
      <c r="D22">
        <f t="shared" si="7"/>
        <v>0.92972988057738737</v>
      </c>
      <c r="E22">
        <f t="shared" si="2"/>
        <v>-7.2861186015950846E-2</v>
      </c>
      <c r="J22">
        <v>45</v>
      </c>
      <c r="K22">
        <v>148.61909499999999</v>
      </c>
      <c r="L22">
        <v>8.723758339729585</v>
      </c>
      <c r="M22">
        <v>0.92972988057738737</v>
      </c>
      <c r="N22">
        <v>-7.2861186015950846E-2</v>
      </c>
      <c r="U22">
        <v>45</v>
      </c>
      <c r="V22">
        <v>148.61909499999999</v>
      </c>
      <c r="W22">
        <v>8.723758339729585</v>
      </c>
      <c r="X22">
        <v>0.92972988057738737</v>
      </c>
      <c r="Y22">
        <v>-7.2861186015950846E-2</v>
      </c>
      <c r="AB22">
        <v>90</v>
      </c>
      <c r="AC22">
        <v>0.87168840646576373</v>
      </c>
      <c r="AD22">
        <v>0.87480324994277314</v>
      </c>
      <c r="AE22">
        <v>0.90973764858253525</v>
      </c>
      <c r="AF22">
        <v>0.91160752336583339</v>
      </c>
      <c r="AJ22">
        <f t="shared" si="8"/>
        <v>0.89195920708922638</v>
      </c>
      <c r="AK22">
        <f t="shared" si="9"/>
        <v>2.1659190027666472E-2</v>
      </c>
    </row>
    <row r="23" spans="1:37" x14ac:dyDescent="0.35">
      <c r="A23">
        <v>45</v>
      </c>
      <c r="B23">
        <v>149.63668799999999</v>
      </c>
      <c r="C23">
        <f t="shared" si="0"/>
        <v>8.7838394048532784</v>
      </c>
      <c r="D23">
        <f t="shared" si="7"/>
        <v>0.93613298796838662</v>
      </c>
      <c r="E23">
        <f t="shared" si="2"/>
        <v>-6.599773143431123E-2</v>
      </c>
      <c r="J23">
        <v>45</v>
      </c>
      <c r="K23">
        <v>149.63668799999999</v>
      </c>
      <c r="L23">
        <v>8.7838394048532784</v>
      </c>
      <c r="M23">
        <v>0.93613298796838662</v>
      </c>
      <c r="N23">
        <v>-6.599773143431123E-2</v>
      </c>
      <c r="U23">
        <v>45</v>
      </c>
      <c r="V23">
        <v>149.63668799999999</v>
      </c>
      <c r="W23">
        <v>8.7838394048532784</v>
      </c>
      <c r="X23">
        <v>0.93613298796838662</v>
      </c>
      <c r="Y23">
        <v>-6.599773143431123E-2</v>
      </c>
      <c r="AB23">
        <v>60</v>
      </c>
      <c r="AC23">
        <v>0.93824322169524321</v>
      </c>
      <c r="AD23">
        <v>0.93681354032835285</v>
      </c>
      <c r="AE23">
        <v>0.9470199310300238</v>
      </c>
      <c r="AF23">
        <v>0.95010689802571757</v>
      </c>
      <c r="AJ23">
        <f t="shared" si="8"/>
        <v>0.94304589776983438</v>
      </c>
      <c r="AK23">
        <f t="shared" si="9"/>
        <v>6.5207014377932004E-3</v>
      </c>
    </row>
    <row r="24" spans="1:37" x14ac:dyDescent="0.35">
      <c r="A24">
        <v>30</v>
      </c>
      <c r="B24">
        <v>152.90126000000001</v>
      </c>
      <c r="C24">
        <f t="shared" si="0"/>
        <v>8.9765873531321958</v>
      </c>
      <c r="D24">
        <f t="shared" si="7"/>
        <v>0.9566749974964095</v>
      </c>
      <c r="E24">
        <f t="shared" si="2"/>
        <v>-4.4291550750095797E-2</v>
      </c>
      <c r="J24">
        <v>30</v>
      </c>
      <c r="K24">
        <v>152.90126000000001</v>
      </c>
      <c r="L24">
        <v>8.9765873531321958</v>
      </c>
      <c r="M24">
        <v>0.9566749974964095</v>
      </c>
      <c r="N24">
        <v>-4.4291550750095797E-2</v>
      </c>
      <c r="U24">
        <v>45</v>
      </c>
      <c r="V24">
        <v>146.766266</v>
      </c>
      <c r="W24">
        <v>8.6143629922654537</v>
      </c>
      <c r="X24">
        <v>0.94189836617200906</v>
      </c>
      <c r="Y24">
        <v>-5.9857901763629935E-2</v>
      </c>
      <c r="AB24">
        <v>45</v>
      </c>
      <c r="AC24">
        <v>0.96349650657306052</v>
      </c>
      <c r="AD24">
        <v>0.96585484795187604</v>
      </c>
      <c r="AE24">
        <v>0.97154857722980692</v>
      </c>
      <c r="AF24">
        <v>0.96894070010109379</v>
      </c>
      <c r="AG24">
        <v>0.94082643758000861</v>
      </c>
      <c r="AH24">
        <v>0.93535964054441023</v>
      </c>
      <c r="AJ24">
        <f t="shared" si="8"/>
        <v>0.9576711183300427</v>
      </c>
      <c r="AK24">
        <f t="shared" si="9"/>
        <v>1.5505103856882448E-2</v>
      </c>
    </row>
    <row r="25" spans="1:37" x14ac:dyDescent="0.35">
      <c r="A25">
        <v>30</v>
      </c>
      <c r="B25">
        <v>152.454117</v>
      </c>
      <c r="C25">
        <f t="shared" si="0"/>
        <v>8.9501869870697277</v>
      </c>
      <c r="D25">
        <f t="shared" si="7"/>
        <v>0.95386139259923186</v>
      </c>
      <c r="E25">
        <f t="shared" si="2"/>
        <v>-4.7236908866064353E-2</v>
      </c>
      <c r="J25">
        <v>30</v>
      </c>
      <c r="K25">
        <v>152.454117</v>
      </c>
      <c r="L25">
        <v>8.9501869870697277</v>
      </c>
      <c r="M25">
        <v>0.95386139259923186</v>
      </c>
      <c r="N25">
        <v>-4.7236908866064353E-2</v>
      </c>
      <c r="U25">
        <v>45</v>
      </c>
      <c r="V25">
        <v>147.193375</v>
      </c>
      <c r="W25">
        <v>8.6395805042215255</v>
      </c>
      <c r="X25">
        <v>0.94465566039465487</v>
      </c>
      <c r="Y25">
        <v>-5.6934798425869161E-2</v>
      </c>
      <c r="AB25">
        <v>30</v>
      </c>
      <c r="AC25">
        <v>0.98201417762245602</v>
      </c>
      <c r="AD25">
        <v>0.96814906902793929</v>
      </c>
      <c r="AE25">
        <v>0.97319679943154691</v>
      </c>
      <c r="AF25">
        <v>0.97373181779518736</v>
      </c>
      <c r="AG25">
        <v>0.95106516263450447</v>
      </c>
      <c r="AH25">
        <v>0.94942037319209227</v>
      </c>
      <c r="AJ25">
        <f t="shared" si="8"/>
        <v>0.96626289995062109</v>
      </c>
      <c r="AK25">
        <f t="shared" si="9"/>
        <v>1.3192164378943917E-2</v>
      </c>
    </row>
    <row r="26" spans="1:37" x14ac:dyDescent="0.35">
      <c r="A26">
        <v>15</v>
      </c>
      <c r="B26">
        <v>153.11908</v>
      </c>
      <c r="C26">
        <f t="shared" si="0"/>
        <v>8.9894479541831487</v>
      </c>
      <c r="D26">
        <f t="shared" si="7"/>
        <v>0.95804560917701997</v>
      </c>
      <c r="E26">
        <f t="shared" si="2"/>
        <v>-4.2859893400257081E-2</v>
      </c>
      <c r="J26">
        <v>15</v>
      </c>
      <c r="K26">
        <v>153.11908</v>
      </c>
      <c r="L26">
        <v>8.9894479541831487</v>
      </c>
      <c r="M26">
        <v>0.95804560917701997</v>
      </c>
      <c r="N26">
        <v>-4.2859893400257081E-2</v>
      </c>
      <c r="U26">
        <v>30</v>
      </c>
      <c r="V26">
        <v>153.20382699999999</v>
      </c>
      <c r="W26">
        <v>8.9944516148078151</v>
      </c>
      <c r="X26">
        <v>0.95873315285866745</v>
      </c>
      <c r="Y26">
        <v>-4.2142498440804775E-2</v>
      </c>
      <c r="AB26">
        <v>15</v>
      </c>
      <c r="AC26">
        <v>0.99301145500753107</v>
      </c>
      <c r="AD26">
        <v>0.99091017575649942</v>
      </c>
      <c r="AE26">
        <v>0.9950384427568808</v>
      </c>
      <c r="AF26">
        <v>0.99568669667849141</v>
      </c>
      <c r="AG26">
        <v>0.98051616753182735</v>
      </c>
      <c r="AH26">
        <v>0.98949037896399161</v>
      </c>
      <c r="AJ26">
        <f t="shared" si="8"/>
        <v>0.99077555278253693</v>
      </c>
      <c r="AK26">
        <f t="shared" si="9"/>
        <v>5.5536583415139295E-3</v>
      </c>
    </row>
    <row r="27" spans="1:37" x14ac:dyDescent="0.35">
      <c r="A27">
        <v>15</v>
      </c>
      <c r="B27">
        <v>153.71096800000001</v>
      </c>
      <c r="C27">
        <f t="shared" si="0"/>
        <v>9.0243944027867986</v>
      </c>
      <c r="D27">
        <f t="shared" si="7"/>
        <v>0.96177000825154568</v>
      </c>
      <c r="E27">
        <f t="shared" si="2"/>
        <v>-3.8979933561406381E-2</v>
      </c>
      <c r="J27">
        <v>15</v>
      </c>
      <c r="K27">
        <v>153.71096800000001</v>
      </c>
      <c r="L27">
        <v>9.0243944027867986</v>
      </c>
      <c r="M27">
        <v>0.96177000825154568</v>
      </c>
      <c r="N27">
        <v>-3.8979933561406381E-2</v>
      </c>
      <c r="U27">
        <v>30</v>
      </c>
      <c r="V27">
        <v>154.16229200000001</v>
      </c>
      <c r="W27">
        <v>9.0510416248450127</v>
      </c>
      <c r="X27">
        <v>0.96476517360509573</v>
      </c>
      <c r="Y27">
        <v>-3.5870550670372522E-2</v>
      </c>
    </row>
    <row r="28" spans="1:37" x14ac:dyDescent="0.35">
      <c r="A28">
        <v>0</v>
      </c>
      <c r="B28">
        <v>159.78654499999999</v>
      </c>
      <c r="C28">
        <f t="shared" si="0"/>
        <v>9.3831106453327013</v>
      </c>
      <c r="D28">
        <f t="shared" si="7"/>
        <v>1</v>
      </c>
      <c r="E28">
        <f t="shared" si="2"/>
        <v>0</v>
      </c>
      <c r="J28">
        <v>0</v>
      </c>
      <c r="K28">
        <v>159.78654499999999</v>
      </c>
      <c r="L28">
        <v>9.3831106453327013</v>
      </c>
      <c r="M28">
        <v>1</v>
      </c>
      <c r="N28">
        <v>0</v>
      </c>
      <c r="U28">
        <v>30</v>
      </c>
      <c r="V28">
        <v>152.90126000000001</v>
      </c>
      <c r="W28">
        <v>8.9765873531321958</v>
      </c>
      <c r="X28">
        <v>0.9566749974964095</v>
      </c>
      <c r="Y28">
        <v>-4.4291550750095797E-2</v>
      </c>
      <c r="AB28" t="s">
        <v>156</v>
      </c>
      <c r="AJ28" t="s">
        <v>157</v>
      </c>
    </row>
    <row r="29" spans="1:37" x14ac:dyDescent="0.35">
      <c r="A29">
        <v>0</v>
      </c>
      <c r="B29">
        <v>159.322586</v>
      </c>
      <c r="C29">
        <f t="shared" si="0"/>
        <v>9.3557174233925711</v>
      </c>
      <c r="D29">
        <f t="shared" si="7"/>
        <v>0.99708058201852745</v>
      </c>
      <c r="E29">
        <f t="shared" si="2"/>
        <v>-2.9236877944185274E-3</v>
      </c>
      <c r="J29">
        <v>0</v>
      </c>
      <c r="K29">
        <v>159.322586</v>
      </c>
      <c r="L29">
        <v>9.3557174233925711</v>
      </c>
      <c r="M29">
        <v>0.99708058201852745</v>
      </c>
      <c r="N29">
        <v>-2.9236877944185274E-3</v>
      </c>
      <c r="U29">
        <v>30</v>
      </c>
      <c r="V29">
        <v>152.454117</v>
      </c>
      <c r="W29">
        <v>8.9501869870697277</v>
      </c>
      <c r="X29">
        <v>0.95386139259923186</v>
      </c>
      <c r="Y29">
        <v>-4.7236908866064353E-2</v>
      </c>
      <c r="AB29">
        <v>120</v>
      </c>
      <c r="AC29">
        <v>-0.18929850157683689</v>
      </c>
      <c r="AD29">
        <v>-0.19469048126568658</v>
      </c>
      <c r="AE29">
        <v>-0.15319147434850106</v>
      </c>
      <c r="AF29">
        <v>-0.14336619406542772</v>
      </c>
      <c r="AG29">
        <v>-0.26463050183615427</v>
      </c>
      <c r="AH29">
        <v>-0.25058676258124563</v>
      </c>
      <c r="AJ29">
        <f t="shared" ref="AJ29:AJ35" si="10">AVERAGE(AC29:AH29)</f>
        <v>-0.19929398594564204</v>
      </c>
      <c r="AK29">
        <f>_xlfn.STDEV.S(AC29:AH29)</f>
        <v>4.9546484611862306E-2</v>
      </c>
    </row>
    <row r="30" spans="1:37" x14ac:dyDescent="0.35">
      <c r="A30">
        <v>120</v>
      </c>
      <c r="B30">
        <v>131.298889</v>
      </c>
      <c r="C30">
        <f t="shared" si="0"/>
        <v>7.7011329633347101</v>
      </c>
      <c r="D30">
        <f>C30/$C$43</f>
        <v>0.84204537960046555</v>
      </c>
      <c r="E30">
        <f t="shared" si="2"/>
        <v>-0.17192137117966494</v>
      </c>
      <c r="J30">
        <v>120</v>
      </c>
      <c r="K30">
        <v>131.298889</v>
      </c>
      <c r="L30">
        <v>7.7011329633347101</v>
      </c>
      <c r="M30">
        <v>0.84204537960046555</v>
      </c>
      <c r="N30">
        <v>-0.17192137117966494</v>
      </c>
      <c r="U30">
        <v>30</v>
      </c>
      <c r="V30">
        <v>150.63639800000001</v>
      </c>
      <c r="W30">
        <v>8.8428646159296225</v>
      </c>
      <c r="X30">
        <v>0.96688283759377014</v>
      </c>
      <c r="Y30">
        <v>-3.3677951579042693E-2</v>
      </c>
      <c r="AB30">
        <v>90</v>
      </c>
      <c r="AC30">
        <v>-0.1373232509661364</v>
      </c>
      <c r="AD30">
        <v>-0.13375627511695423</v>
      </c>
      <c r="AE30">
        <v>-9.4599019298124351E-2</v>
      </c>
      <c r="AF30">
        <v>-9.2545728720317508E-2</v>
      </c>
      <c r="AG30">
        <v>-0.18127097042849194</v>
      </c>
      <c r="AH30">
        <v>-0.17992121347811607</v>
      </c>
      <c r="AJ30">
        <f t="shared" si="10"/>
        <v>-0.13656940966802342</v>
      </c>
      <c r="AK30">
        <f t="shared" ref="AK30:AK34" si="11">_xlfn.STDEV.S(AC30:AH30)</f>
        <v>3.8950452071068273E-2</v>
      </c>
    </row>
    <row r="31" spans="1:37" x14ac:dyDescent="0.35">
      <c r="A31">
        <v>120</v>
      </c>
      <c r="B31">
        <v>131.42555200000001</v>
      </c>
      <c r="C31">
        <f t="shared" si="0"/>
        <v>7.7086114424042034</v>
      </c>
      <c r="D31">
        <f t="shared" ref="D31:D43" si="12">C31/$C$43</f>
        <v>0.84286307990208176</v>
      </c>
      <c r="E31">
        <f t="shared" si="2"/>
        <v>-0.17095075421682562</v>
      </c>
      <c r="J31">
        <v>120</v>
      </c>
      <c r="K31">
        <v>131.42555200000001</v>
      </c>
      <c r="L31">
        <v>7.7086114424042034</v>
      </c>
      <c r="M31">
        <v>0.84286307990208176</v>
      </c>
      <c r="N31">
        <v>-0.17095075421682562</v>
      </c>
      <c r="U31">
        <v>30</v>
      </c>
      <c r="V31">
        <v>150.91528299999999</v>
      </c>
      <c r="W31">
        <v>8.8593306370667761</v>
      </c>
      <c r="X31">
        <v>0.96868323983133131</v>
      </c>
      <c r="Y31">
        <v>-3.1817614411736687E-2</v>
      </c>
      <c r="AB31">
        <v>60</v>
      </c>
      <c r="AC31">
        <v>-6.3746065405313843E-2</v>
      </c>
      <c r="AD31">
        <v>-6.527101299399761E-2</v>
      </c>
      <c r="AE31">
        <v>-5.4435139523315842E-2</v>
      </c>
      <c r="AF31">
        <v>-5.1180776480330238E-2</v>
      </c>
      <c r="AG31">
        <v>-0.1108562185229118</v>
      </c>
      <c r="AH31">
        <v>-0.10979767583174285</v>
      </c>
      <c r="AJ31">
        <f t="shared" si="10"/>
        <v>-7.5881148126268685E-2</v>
      </c>
      <c r="AK31">
        <f t="shared" si="11"/>
        <v>2.7215661834543822E-2</v>
      </c>
    </row>
    <row r="32" spans="1:37" x14ac:dyDescent="0.35">
      <c r="A32">
        <v>90</v>
      </c>
      <c r="B32">
        <v>137.718964</v>
      </c>
      <c r="C32">
        <f t="shared" si="0"/>
        <v>8.0801891716360625</v>
      </c>
      <c r="D32">
        <f t="shared" si="12"/>
        <v>0.8834915577574538</v>
      </c>
      <c r="E32">
        <f t="shared" si="2"/>
        <v>-0.12387354272083664</v>
      </c>
      <c r="J32">
        <v>90</v>
      </c>
      <c r="K32">
        <v>137.718964</v>
      </c>
      <c r="L32">
        <v>8.0801891716360625</v>
      </c>
      <c r="M32">
        <v>0.8834915577574538</v>
      </c>
      <c r="N32">
        <v>-0.12387354272083664</v>
      </c>
      <c r="U32">
        <v>15</v>
      </c>
      <c r="V32">
        <v>157.37623600000001</v>
      </c>
      <c r="W32">
        <v>9.2408003778709329</v>
      </c>
      <c r="X32">
        <v>0.9849918661664917</v>
      </c>
      <c r="Y32">
        <v>-1.512189554313635E-2</v>
      </c>
      <c r="AB32">
        <v>45</v>
      </c>
      <c r="AC32">
        <v>-3.7186416901740543E-2</v>
      </c>
      <c r="AD32">
        <v>-3.474171697930499E-2</v>
      </c>
      <c r="AE32">
        <v>-2.8864009119494657E-2</v>
      </c>
      <c r="AF32">
        <v>-3.1551865970079161E-2</v>
      </c>
      <c r="AG32">
        <v>-6.0996601063378196E-2</v>
      </c>
      <c r="AH32">
        <v>-6.6824181355846377E-2</v>
      </c>
      <c r="AJ32">
        <f t="shared" si="10"/>
        <v>-4.336079856497399E-2</v>
      </c>
      <c r="AK32">
        <f t="shared" si="11"/>
        <v>1.6270041249577382E-2</v>
      </c>
    </row>
    <row r="33" spans="1:37" x14ac:dyDescent="0.35">
      <c r="A33">
        <v>90</v>
      </c>
      <c r="B33">
        <v>137.303619</v>
      </c>
      <c r="C33">
        <f t="shared" si="0"/>
        <v>8.0556662336895553</v>
      </c>
      <c r="D33">
        <f t="shared" si="12"/>
        <v>0.88081020857280823</v>
      </c>
      <c r="E33">
        <f t="shared" si="2"/>
        <v>-0.12691310352638094</v>
      </c>
      <c r="J33">
        <v>90</v>
      </c>
      <c r="K33">
        <v>137.303619</v>
      </c>
      <c r="L33">
        <v>8.0556662336895553</v>
      </c>
      <c r="M33">
        <v>0.88081020857280823</v>
      </c>
      <c r="N33">
        <v>-0.12691310352638094</v>
      </c>
      <c r="U33">
        <v>15</v>
      </c>
      <c r="V33">
        <v>156.90181000000001</v>
      </c>
      <c r="W33">
        <v>9.2127891598275955</v>
      </c>
      <c r="X33">
        <v>0.98200610510620789</v>
      </c>
      <c r="Y33">
        <v>-1.8157753634565042E-2</v>
      </c>
      <c r="AB33">
        <v>30</v>
      </c>
      <c r="AC33">
        <v>-1.8149533234481437E-2</v>
      </c>
      <c r="AD33">
        <v>-3.2369206632180653E-2</v>
      </c>
      <c r="AE33">
        <v>-2.7168956783944972E-2</v>
      </c>
      <c r="AF33">
        <v>-2.6619354325617579E-2</v>
      </c>
      <c r="AG33">
        <v>-5.0172698663738691E-2</v>
      </c>
      <c r="AH33">
        <v>-5.1903614076736278E-2</v>
      </c>
      <c r="AJ33">
        <f t="shared" si="10"/>
        <v>-3.4397227286116598E-2</v>
      </c>
      <c r="AK33">
        <f t="shared" si="11"/>
        <v>1.3683440412845849E-2</v>
      </c>
    </row>
    <row r="34" spans="1:37" x14ac:dyDescent="0.35">
      <c r="A34">
        <v>60</v>
      </c>
      <c r="B34">
        <v>143.20872499999999</v>
      </c>
      <c r="C34">
        <f t="shared" si="0"/>
        <v>8.4043174706264381</v>
      </c>
      <c r="D34">
        <f t="shared" si="12"/>
        <v>0.91893189333691128</v>
      </c>
      <c r="E34">
        <f t="shared" si="2"/>
        <v>-8.4543268908158373E-2</v>
      </c>
      <c r="J34">
        <v>60</v>
      </c>
      <c r="K34">
        <v>143.20872499999999</v>
      </c>
      <c r="L34">
        <v>8.4043174706264381</v>
      </c>
      <c r="M34">
        <v>0.91893189333691128</v>
      </c>
      <c r="N34">
        <v>-8.4543268908158373E-2</v>
      </c>
      <c r="U34">
        <v>15</v>
      </c>
      <c r="V34">
        <v>153.11908</v>
      </c>
      <c r="W34">
        <v>8.9894479541831487</v>
      </c>
      <c r="X34">
        <v>0.95804560917701997</v>
      </c>
      <c r="Y34">
        <v>-4.2859893400257081E-2</v>
      </c>
      <c r="AB34">
        <v>15</v>
      </c>
      <c r="AC34">
        <v>-7.0130792456648767E-3</v>
      </c>
      <c r="AD34">
        <v>-9.1313887637347879E-3</v>
      </c>
      <c r="AE34">
        <v>-4.9739066333292338E-3</v>
      </c>
      <c r="AF34">
        <v>-4.3226324501861174E-3</v>
      </c>
      <c r="AG34">
        <v>-1.9676144413012932E-2</v>
      </c>
      <c r="AH34">
        <v>-1.0565237115647991E-2</v>
      </c>
      <c r="AJ34">
        <f t="shared" si="10"/>
        <v>-9.2803981035959899E-3</v>
      </c>
      <c r="AK34">
        <f t="shared" si="11"/>
        <v>5.6215762960428427E-3</v>
      </c>
    </row>
    <row r="35" spans="1:37" x14ac:dyDescent="0.35">
      <c r="A35">
        <v>60</v>
      </c>
      <c r="B35">
        <v>143.99615499999999</v>
      </c>
      <c r="C35">
        <f t="shared" si="0"/>
        <v>8.4508091751786019</v>
      </c>
      <c r="D35">
        <f t="shared" si="12"/>
        <v>0.92401531745051702</v>
      </c>
      <c r="E35">
        <f t="shared" si="2"/>
        <v>-7.9026630150455898E-2</v>
      </c>
      <c r="J35">
        <v>60</v>
      </c>
      <c r="K35">
        <v>143.99615499999999</v>
      </c>
      <c r="L35">
        <v>8.4508091751786019</v>
      </c>
      <c r="M35">
        <v>0.92401531745051702</v>
      </c>
      <c r="N35">
        <v>-7.9026630150455898E-2</v>
      </c>
      <c r="U35">
        <v>15</v>
      </c>
      <c r="V35">
        <v>153.71096800000001</v>
      </c>
      <c r="W35">
        <v>9.0243944027867986</v>
      </c>
      <c r="X35">
        <v>0.96177000825154568</v>
      </c>
      <c r="Y35">
        <v>-3.8979933561406381E-2</v>
      </c>
      <c r="AB35">
        <v>0</v>
      </c>
      <c r="AC35">
        <v>0</v>
      </c>
      <c r="AD35">
        <v>-2.3707021274128543E-3</v>
      </c>
      <c r="AE35">
        <v>0</v>
      </c>
      <c r="AF35">
        <v>-2.6644016069616448E-3</v>
      </c>
      <c r="AG35">
        <v>0</v>
      </c>
      <c r="AH35">
        <v>-8.4403786598881442E-3</v>
      </c>
      <c r="AJ35">
        <f t="shared" si="10"/>
        <v>-2.2459137323771073E-3</v>
      </c>
      <c r="AK35">
        <f>_xlfn.STDEV.S(AC35:AH35)</f>
        <v>3.2770256472207963E-3</v>
      </c>
    </row>
    <row r="36" spans="1:37" x14ac:dyDescent="0.35">
      <c r="A36">
        <v>45</v>
      </c>
      <c r="B36">
        <v>146.766266</v>
      </c>
      <c r="C36">
        <f t="shared" si="0"/>
        <v>8.6143629922654537</v>
      </c>
      <c r="D36">
        <f t="shared" si="12"/>
        <v>0.94189836617200906</v>
      </c>
      <c r="E36">
        <f t="shared" si="2"/>
        <v>-5.9857901763629935E-2</v>
      </c>
      <c r="J36">
        <v>45</v>
      </c>
      <c r="K36">
        <v>146.766266</v>
      </c>
      <c r="L36">
        <v>8.6143629922654537</v>
      </c>
      <c r="M36">
        <v>0.94189836617200906</v>
      </c>
      <c r="N36">
        <v>-5.9857901763629935E-2</v>
      </c>
      <c r="U36">
        <v>15</v>
      </c>
      <c r="V36">
        <v>152.13841199999999</v>
      </c>
      <c r="W36">
        <v>8.9315470272185138</v>
      </c>
      <c r="X36">
        <v>0.97657941276435434</v>
      </c>
      <c r="Y36">
        <v>-2.3699208096583647E-2</v>
      </c>
    </row>
    <row r="37" spans="1:37" x14ac:dyDescent="0.35">
      <c r="A37">
        <v>45</v>
      </c>
      <c r="B37">
        <v>147.193375</v>
      </c>
      <c r="C37">
        <f t="shared" si="0"/>
        <v>8.6395805042215255</v>
      </c>
      <c r="D37">
        <f t="shared" si="12"/>
        <v>0.94465566039465487</v>
      </c>
      <c r="E37">
        <f t="shared" si="2"/>
        <v>-5.6934798425869161E-2</v>
      </c>
      <c r="J37">
        <v>45</v>
      </c>
      <c r="K37">
        <v>147.193375</v>
      </c>
      <c r="L37">
        <v>8.6395805042215255</v>
      </c>
      <c r="M37">
        <v>0.94465566039465487</v>
      </c>
      <c r="N37">
        <v>-5.6934798425869161E-2</v>
      </c>
      <c r="U37">
        <v>15</v>
      </c>
      <c r="V37">
        <v>152.41570999999999</v>
      </c>
      <c r="W37">
        <v>8.947919348172638</v>
      </c>
      <c r="X37">
        <v>0.97836956978130141</v>
      </c>
      <c r="Y37">
        <v>-2.1867797115234424E-2</v>
      </c>
      <c r="AB37" t="s">
        <v>159</v>
      </c>
    </row>
    <row r="38" spans="1:37" x14ac:dyDescent="0.35">
      <c r="A38">
        <v>30</v>
      </c>
      <c r="B38">
        <v>150.63639800000001</v>
      </c>
      <c r="C38">
        <f t="shared" si="0"/>
        <v>8.8428646159296225</v>
      </c>
      <c r="D38">
        <f t="shared" si="12"/>
        <v>0.96688283759377014</v>
      </c>
      <c r="E38">
        <f t="shared" si="2"/>
        <v>-3.3677951579042693E-2</v>
      </c>
      <c r="J38">
        <v>30</v>
      </c>
      <c r="K38">
        <v>150.63639800000001</v>
      </c>
      <c r="L38">
        <v>8.8428646159296225</v>
      </c>
      <c r="M38">
        <v>0.96688283759377014</v>
      </c>
      <c r="N38">
        <v>-3.3677951579042693E-2</v>
      </c>
      <c r="U38">
        <v>0</v>
      </c>
      <c r="V38">
        <v>159.732193</v>
      </c>
      <c r="W38">
        <v>9.3799015764302993</v>
      </c>
      <c r="X38">
        <v>0.99981888802090746</v>
      </c>
      <c r="Y38">
        <v>-1.8112838184754644E-4</v>
      </c>
      <c r="AB38" t="s">
        <v>156</v>
      </c>
      <c r="AD38" t="s">
        <v>3</v>
      </c>
      <c r="AJ38" t="s">
        <v>3</v>
      </c>
    </row>
    <row r="39" spans="1:37" x14ac:dyDescent="0.35">
      <c r="A39">
        <v>30</v>
      </c>
      <c r="B39">
        <v>150.91528299999999</v>
      </c>
      <c r="C39">
        <f t="shared" si="0"/>
        <v>8.8593306370667761</v>
      </c>
      <c r="D39">
        <f t="shared" si="12"/>
        <v>0.96868323983133131</v>
      </c>
      <c r="E39">
        <f t="shared" si="2"/>
        <v>-3.1817614411736687E-2</v>
      </c>
      <c r="J39">
        <v>30</v>
      </c>
      <c r="K39">
        <v>150.91528299999999</v>
      </c>
      <c r="L39">
        <v>8.8593306370667761</v>
      </c>
      <c r="M39">
        <v>0.96868323983133131</v>
      </c>
      <c r="N39">
        <v>-3.1817614411736687E-2</v>
      </c>
      <c r="U39">
        <v>0</v>
      </c>
      <c r="V39">
        <v>159.76097100000001</v>
      </c>
      <c r="W39">
        <v>9.3816006966995342</v>
      </c>
      <c r="X39">
        <v>1</v>
      </c>
      <c r="Y39">
        <v>0</v>
      </c>
      <c r="AB39">
        <v>120</v>
      </c>
      <c r="AC39">
        <v>0.78681453337468454</v>
      </c>
      <c r="AD39">
        <v>0.78686557443132787</v>
      </c>
      <c r="AE39">
        <v>0.8428363516977545</v>
      </c>
      <c r="AF39">
        <v>0.8437816491804907</v>
      </c>
      <c r="AG39">
        <v>0.7472727290201796</v>
      </c>
      <c r="AH39">
        <v>0.74796553288208867</v>
      </c>
      <c r="AJ39">
        <f>AVERAGE(AC39:AH39)</f>
        <v>0.79258939509775439</v>
      </c>
      <c r="AK39">
        <f>_xlfn.STDEV.S(AC39:AH39)</f>
        <v>4.3026512710199631E-2</v>
      </c>
    </row>
    <row r="40" spans="1:37" x14ac:dyDescent="0.35">
      <c r="A40">
        <v>15</v>
      </c>
      <c r="B40">
        <v>152.13841199999999</v>
      </c>
      <c r="C40">
        <f t="shared" si="0"/>
        <v>8.9315470272185138</v>
      </c>
      <c r="D40">
        <f t="shared" si="12"/>
        <v>0.97657941276435434</v>
      </c>
      <c r="E40">
        <f t="shared" si="2"/>
        <v>-2.3699208096583647E-2</v>
      </c>
      <c r="J40">
        <v>15</v>
      </c>
      <c r="K40">
        <v>152.13841199999999</v>
      </c>
      <c r="L40">
        <v>8.9315470272185138</v>
      </c>
      <c r="M40">
        <v>0.97657941276435434</v>
      </c>
      <c r="N40">
        <v>-2.3699208096583647E-2</v>
      </c>
      <c r="U40">
        <v>0</v>
      </c>
      <c r="V40">
        <v>159.78654499999999</v>
      </c>
      <c r="W40">
        <v>9.3831106453327013</v>
      </c>
      <c r="X40">
        <v>1</v>
      </c>
      <c r="Y40">
        <v>0</v>
      </c>
      <c r="AB40">
        <v>90</v>
      </c>
      <c r="AC40">
        <v>0.83865688062267429</v>
      </c>
      <c r="AD40">
        <v>0.84124204394637547</v>
      </c>
      <c r="AE40">
        <v>0.88970189338146799</v>
      </c>
      <c r="AF40">
        <v>0.89572092446536145</v>
      </c>
      <c r="AG40">
        <v>0.80557950866708228</v>
      </c>
      <c r="AH40">
        <v>0.8039992107121412</v>
      </c>
      <c r="AJ40">
        <f t="shared" ref="AJ40:AJ44" si="13">AVERAGE(AC40:AH40)</f>
        <v>0.84581674363251713</v>
      </c>
      <c r="AK40">
        <f t="shared" ref="AK40:AK44" si="14">_xlfn.STDEV.S(AC40:AH40)</f>
        <v>3.9639037036319401E-2</v>
      </c>
    </row>
    <row r="41" spans="1:37" x14ac:dyDescent="0.35">
      <c r="A41">
        <v>15</v>
      </c>
      <c r="B41">
        <v>152.41570999999999</v>
      </c>
      <c r="C41">
        <f t="shared" si="0"/>
        <v>8.947919348172638</v>
      </c>
      <c r="D41">
        <f t="shared" si="12"/>
        <v>0.97836956978130141</v>
      </c>
      <c r="E41">
        <f t="shared" si="2"/>
        <v>-2.1867797115234424E-2</v>
      </c>
      <c r="J41">
        <v>15</v>
      </c>
      <c r="K41">
        <v>152.41570999999999</v>
      </c>
      <c r="L41">
        <v>8.947919348172638</v>
      </c>
      <c r="M41">
        <v>0.97836956978130141</v>
      </c>
      <c r="N41">
        <v>-2.1867797115234424E-2</v>
      </c>
      <c r="U41">
        <v>0</v>
      </c>
      <c r="V41">
        <v>159.322586</v>
      </c>
      <c r="W41">
        <v>9.3557174233925711</v>
      </c>
      <c r="X41">
        <v>0.99708058201852745</v>
      </c>
      <c r="Y41">
        <v>-2.9236877944185274E-3</v>
      </c>
      <c r="AB41">
        <v>60</v>
      </c>
      <c r="AC41">
        <v>0.89015227464931657</v>
      </c>
      <c r="AD41">
        <v>0.89742539385884057</v>
      </c>
      <c r="AE41">
        <v>0.93798260869933914</v>
      </c>
      <c r="AF41">
        <v>0.93762717393080153</v>
      </c>
      <c r="AG41">
        <v>0.87937712362112397</v>
      </c>
      <c r="AH41">
        <v>0.87708118764537069</v>
      </c>
      <c r="AJ41">
        <f t="shared" si="13"/>
        <v>0.90327429373413215</v>
      </c>
      <c r="AK41">
        <f t="shared" si="14"/>
        <v>2.7742884010611965E-2</v>
      </c>
    </row>
    <row r="42" spans="1:37" x14ac:dyDescent="0.35">
      <c r="A42">
        <v>0</v>
      </c>
      <c r="B42">
        <v>155.46745300000001</v>
      </c>
      <c r="C42">
        <f t="shared" si="0"/>
        <v>9.1281013756863665</v>
      </c>
      <c r="D42">
        <f t="shared" si="12"/>
        <v>0.99807075459103378</v>
      </c>
      <c r="E42">
        <f t="shared" si="2"/>
        <v>-1.9311087999015349E-3</v>
      </c>
      <c r="J42">
        <v>0</v>
      </c>
      <c r="K42">
        <v>155.46745300000001</v>
      </c>
      <c r="L42">
        <v>9.1281013756863665</v>
      </c>
      <c r="M42">
        <v>0.99807075459103378</v>
      </c>
      <c r="N42">
        <v>-1.9311087999015349E-3</v>
      </c>
      <c r="U42">
        <v>0</v>
      </c>
      <c r="V42">
        <v>155.46745300000001</v>
      </c>
      <c r="W42">
        <v>9.1281013756863665</v>
      </c>
      <c r="X42">
        <v>0.99807075459103378</v>
      </c>
      <c r="Y42">
        <v>-1.9311087999015349E-3</v>
      </c>
      <c r="AB42">
        <v>45</v>
      </c>
      <c r="AC42">
        <v>0.93789397235262384</v>
      </c>
      <c r="AD42">
        <v>0.94344125860433381</v>
      </c>
      <c r="AE42">
        <v>0.96976767922269846</v>
      </c>
      <c r="AF42">
        <v>0.97692367093664945</v>
      </c>
      <c r="AG42">
        <v>0.9090157973742149</v>
      </c>
      <c r="AH42">
        <v>0.91098959755059394</v>
      </c>
      <c r="AJ42">
        <f t="shared" si="13"/>
        <v>0.94133866267351907</v>
      </c>
      <c r="AK42">
        <f t="shared" si="14"/>
        <v>2.8483756673192646E-2</v>
      </c>
    </row>
    <row r="43" spans="1:37" x14ac:dyDescent="0.35">
      <c r="A43">
        <v>0</v>
      </c>
      <c r="B43">
        <v>155.76629600000001</v>
      </c>
      <c r="C43">
        <f t="shared" si="0"/>
        <v>9.145745763712581</v>
      </c>
      <c r="D43">
        <f t="shared" si="12"/>
        <v>1</v>
      </c>
      <c r="E43">
        <f t="shared" si="2"/>
        <v>0</v>
      </c>
      <c r="J43">
        <v>0</v>
      </c>
      <c r="K43">
        <v>155.76629600000001</v>
      </c>
      <c r="L43">
        <v>9.145745763712581</v>
      </c>
      <c r="M43">
        <v>1</v>
      </c>
      <c r="N43">
        <v>0</v>
      </c>
      <c r="U43">
        <v>0</v>
      </c>
      <c r="V43">
        <v>155.76629600000001</v>
      </c>
      <c r="W43">
        <v>9.145745763712581</v>
      </c>
      <c r="X43">
        <v>1</v>
      </c>
      <c r="Y43">
        <v>0</v>
      </c>
      <c r="AB43">
        <v>30</v>
      </c>
      <c r="AC43">
        <v>0.96154055096590574</v>
      </c>
      <c r="AD43">
        <v>0.9647209640638893</v>
      </c>
      <c r="AE43">
        <v>0.99345428945237468</v>
      </c>
      <c r="AF43">
        <v>0.99216194453412943</v>
      </c>
      <c r="AG43">
        <v>0.94569228786797077</v>
      </c>
      <c r="AH43">
        <v>0.93969697948778486</v>
      </c>
      <c r="AJ43">
        <f t="shared" si="13"/>
        <v>0.96621116939534246</v>
      </c>
      <c r="AK43">
        <f t="shared" si="14"/>
        <v>2.26437297050525E-2</v>
      </c>
    </row>
    <row r="44" spans="1:37" x14ac:dyDescent="0.35">
      <c r="A44">
        <v>120</v>
      </c>
      <c r="B44">
        <v>129.073441</v>
      </c>
      <c r="C44">
        <f t="shared" si="0"/>
        <v>7.5697373206589118</v>
      </c>
      <c r="D44">
        <f>C44/$C$56</f>
        <v>0.82753944799274148</v>
      </c>
      <c r="E44">
        <f t="shared" si="2"/>
        <v>-0.18929850157683689</v>
      </c>
      <c r="I44" t="s">
        <v>153</v>
      </c>
      <c r="J44">
        <v>120</v>
      </c>
      <c r="K44">
        <v>129.073441</v>
      </c>
      <c r="L44">
        <v>7.5697373206589118</v>
      </c>
      <c r="M44">
        <v>0.82753944799274148</v>
      </c>
      <c r="N44">
        <v>-0.18929850157683689</v>
      </c>
      <c r="S44" t="s">
        <v>153</v>
      </c>
      <c r="U44" t="s">
        <v>155</v>
      </c>
      <c r="V44" t="s">
        <v>1</v>
      </c>
      <c r="W44" t="s">
        <v>2</v>
      </c>
      <c r="X44" t="s">
        <v>3</v>
      </c>
      <c r="Y44" t="s">
        <v>4</v>
      </c>
      <c r="AB44">
        <v>15</v>
      </c>
      <c r="AC44">
        <v>0.97865488975154258</v>
      </c>
      <c r="AD44">
        <v>0.97857545542012614</v>
      </c>
      <c r="AE44">
        <v>1.0116830249031841</v>
      </c>
      <c r="AF44">
        <v>1.0162977010850174</v>
      </c>
      <c r="AG44">
        <v>0.96350854359728844</v>
      </c>
      <c r="AH44">
        <v>0.96656038053732118</v>
      </c>
      <c r="AJ44">
        <f t="shared" si="13"/>
        <v>0.98587999921574665</v>
      </c>
      <c r="AK44">
        <f t="shared" si="14"/>
        <v>2.2672983839074522E-2</v>
      </c>
    </row>
    <row r="45" spans="1:37" x14ac:dyDescent="0.35">
      <c r="A45">
        <v>120</v>
      </c>
      <c r="B45">
        <v>128.38400300000001</v>
      </c>
      <c r="C45">
        <f t="shared" si="0"/>
        <v>7.5290312924366765</v>
      </c>
      <c r="D45">
        <f t="shared" ref="D45:D57" si="15">C45/$C$56</f>
        <v>0.82308938021653588</v>
      </c>
      <c r="E45">
        <f t="shared" si="2"/>
        <v>-0.19469048126568658</v>
      </c>
      <c r="J45">
        <v>120</v>
      </c>
      <c r="K45">
        <v>128.38400300000001</v>
      </c>
      <c r="L45">
        <v>7.5290312924366765</v>
      </c>
      <c r="M45">
        <v>0.82308938021653588</v>
      </c>
      <c r="N45">
        <v>-0.19469048126568658</v>
      </c>
      <c r="U45">
        <v>120</v>
      </c>
      <c r="V45">
        <v>129.073441</v>
      </c>
      <c r="W45">
        <v>7.5697373206589118</v>
      </c>
      <c r="X45">
        <v>0.82753944799274148</v>
      </c>
      <c r="Y45">
        <v>-0.18929850157683689</v>
      </c>
    </row>
    <row r="46" spans="1:37" x14ac:dyDescent="0.35">
      <c r="A46">
        <v>90</v>
      </c>
      <c r="B46">
        <v>135.91333</v>
      </c>
      <c r="C46">
        <f t="shared" si="0"/>
        <v>7.9735803270945258</v>
      </c>
      <c r="D46">
        <f t="shared" si="15"/>
        <v>0.87168840646576373</v>
      </c>
      <c r="E46">
        <f t="shared" si="2"/>
        <v>-0.1373232509661364</v>
      </c>
      <c r="J46">
        <v>90</v>
      </c>
      <c r="K46">
        <v>135.91333</v>
      </c>
      <c r="L46">
        <v>7.9735803270945258</v>
      </c>
      <c r="M46">
        <v>0.87168840646576373</v>
      </c>
      <c r="N46">
        <v>-0.1373232509661364</v>
      </c>
      <c r="U46">
        <v>120</v>
      </c>
      <c r="V46">
        <v>128.38400300000001</v>
      </c>
      <c r="W46">
        <v>7.5290312924366765</v>
      </c>
      <c r="X46">
        <v>0.82308938021653588</v>
      </c>
      <c r="Y46">
        <v>-0.19469048126568658</v>
      </c>
      <c r="AB46" t="s">
        <v>156</v>
      </c>
      <c r="AJ46" t="s">
        <v>157</v>
      </c>
    </row>
    <row r="47" spans="1:37" x14ac:dyDescent="0.35">
      <c r="A47">
        <v>90</v>
      </c>
      <c r="B47">
        <v>136.395905</v>
      </c>
      <c r="C47">
        <f t="shared" si="0"/>
        <v>8.0020726811123559</v>
      </c>
      <c r="D47">
        <f t="shared" si="15"/>
        <v>0.87480324994277314</v>
      </c>
      <c r="E47">
        <f t="shared" si="2"/>
        <v>-0.13375627511695423</v>
      </c>
      <c r="J47">
        <v>90</v>
      </c>
      <c r="K47">
        <v>136.395905</v>
      </c>
      <c r="L47">
        <v>8.0020726811123559</v>
      </c>
      <c r="M47">
        <v>0.87480324994277314</v>
      </c>
      <c r="N47">
        <v>-0.13375627511695423</v>
      </c>
      <c r="U47">
        <v>120</v>
      </c>
      <c r="V47">
        <v>134.05014</v>
      </c>
      <c r="W47">
        <v>7.8635732420145237</v>
      </c>
      <c r="X47">
        <v>0.85796542771153539</v>
      </c>
      <c r="Y47">
        <v>-0.15319147434850106</v>
      </c>
      <c r="AB47">
        <v>120</v>
      </c>
      <c r="AC47">
        <v>-0.23976272113975516</v>
      </c>
      <c r="AD47">
        <v>-0.23969785273809202</v>
      </c>
      <c r="AE47">
        <v>-0.17098246592512717</v>
      </c>
      <c r="AF47">
        <v>-0.16986152735904433</v>
      </c>
      <c r="AG47">
        <v>-0.29132506139184217</v>
      </c>
      <c r="AH47">
        <v>-0.29039838110397198</v>
      </c>
      <c r="AJ47">
        <f>AVERAGE(AC47:AH47)</f>
        <v>-0.23367133494297213</v>
      </c>
      <c r="AK47">
        <f>_xlfn.STDEV.S(AC47:AH47)</f>
        <v>5.4068326559569009E-2</v>
      </c>
    </row>
    <row r="48" spans="1:37" x14ac:dyDescent="0.35">
      <c r="A48">
        <v>60</v>
      </c>
      <c r="B48">
        <v>146.224503</v>
      </c>
      <c r="C48">
        <f t="shared" si="0"/>
        <v>8.5823760406211242</v>
      </c>
      <c r="D48">
        <f t="shared" si="15"/>
        <v>0.93824322169524321</v>
      </c>
      <c r="E48">
        <f t="shared" si="2"/>
        <v>-6.3746065405313843E-2</v>
      </c>
      <c r="J48">
        <v>60</v>
      </c>
      <c r="K48">
        <v>146.224503</v>
      </c>
      <c r="L48">
        <v>8.5823760406211242</v>
      </c>
      <c r="M48">
        <v>0.93824322169524321</v>
      </c>
      <c r="N48">
        <v>-6.3746065405313843E-2</v>
      </c>
      <c r="U48">
        <v>120</v>
      </c>
      <c r="V48">
        <v>135.365173</v>
      </c>
      <c r="W48">
        <v>7.9412158587707378</v>
      </c>
      <c r="X48">
        <v>0.86643672680721506</v>
      </c>
      <c r="Y48">
        <v>-0.14336619406542772</v>
      </c>
      <c r="AB48">
        <v>90</v>
      </c>
      <c r="AC48">
        <v>-0.17595361847191171</v>
      </c>
      <c r="AD48">
        <v>-0.17287585548679132</v>
      </c>
      <c r="AE48">
        <v>-0.11686882362143075</v>
      </c>
      <c r="AF48">
        <v>-0.11012638275413376</v>
      </c>
      <c r="AG48">
        <v>-0.21619337401464161</v>
      </c>
      <c r="AH48">
        <v>-0.21815699150496948</v>
      </c>
      <c r="AJ48">
        <f t="shared" ref="AJ48:AJ52" si="16">AVERAGE(AC48:AH48)</f>
        <v>-0.16836250764231309</v>
      </c>
      <c r="AK48">
        <f t="shared" ref="AK48:AK52" si="17">_xlfn.STDEV.S(AC48:AH48)</f>
        <v>4.6665454909392064E-2</v>
      </c>
    </row>
    <row r="49" spans="1:37" x14ac:dyDescent="0.35">
      <c r="A49">
        <v>60</v>
      </c>
      <c r="B49">
        <v>146.003006</v>
      </c>
      <c r="C49">
        <f t="shared" si="0"/>
        <v>8.5692983409104322</v>
      </c>
      <c r="D49">
        <f t="shared" si="15"/>
        <v>0.93681354032835285</v>
      </c>
      <c r="E49">
        <f t="shared" si="2"/>
        <v>-6.527101299399761E-2</v>
      </c>
      <c r="J49">
        <v>60</v>
      </c>
      <c r="K49">
        <v>146.003006</v>
      </c>
      <c r="L49">
        <v>8.5692983409104322</v>
      </c>
      <c r="M49">
        <v>0.93681354032835285</v>
      </c>
      <c r="N49">
        <v>-6.527101299399761E-2</v>
      </c>
      <c r="U49">
        <v>120</v>
      </c>
      <c r="V49">
        <v>127.09588599999999</v>
      </c>
      <c r="W49">
        <v>7.4529778591249913</v>
      </c>
      <c r="X49">
        <v>0.76748948354500401</v>
      </c>
      <c r="Y49">
        <v>-0.26463050183615427</v>
      </c>
      <c r="AB49">
        <v>60</v>
      </c>
      <c r="AC49">
        <v>-0.11636273577945919</v>
      </c>
      <c r="AD49">
        <v>-0.10822528869458829</v>
      </c>
      <c r="AE49">
        <v>-6.4023870980056782E-2</v>
      </c>
      <c r="AF49">
        <v>-6.4402878144642933E-2</v>
      </c>
      <c r="AG49">
        <v>-0.12854143619543404</v>
      </c>
      <c r="AH49">
        <v>-0.13115571661262379</v>
      </c>
      <c r="AJ49">
        <f t="shared" si="16"/>
        <v>-0.10211865440113417</v>
      </c>
      <c r="AK49">
        <f t="shared" si="17"/>
        <v>3.0512920276033712E-2</v>
      </c>
    </row>
    <row r="50" spans="1:37" x14ac:dyDescent="0.35">
      <c r="A50">
        <v>45</v>
      </c>
      <c r="B50">
        <v>150.136932</v>
      </c>
      <c r="C50">
        <f t="shared" si="0"/>
        <v>8.8133749778591248</v>
      </c>
      <c r="D50">
        <f t="shared" si="15"/>
        <v>0.96349650657306052</v>
      </c>
      <c r="E50">
        <f t="shared" si="2"/>
        <v>-3.7186416901740543E-2</v>
      </c>
      <c r="J50">
        <v>45</v>
      </c>
      <c r="K50">
        <v>150.136932</v>
      </c>
      <c r="L50">
        <v>8.8133749778591248</v>
      </c>
      <c r="M50">
        <v>0.96349650657306052</v>
      </c>
      <c r="N50">
        <v>-3.7186416901740543E-2</v>
      </c>
      <c r="U50">
        <v>120</v>
      </c>
      <c r="V50">
        <v>128.88114899999999</v>
      </c>
      <c r="W50">
        <v>7.5583839522937932</v>
      </c>
      <c r="X50">
        <v>0.77834394595422385</v>
      </c>
      <c r="Y50">
        <v>-0.25058676258124563</v>
      </c>
      <c r="AB50">
        <v>45</v>
      </c>
      <c r="AC50">
        <v>-6.4118372236351112E-2</v>
      </c>
      <c r="AD50">
        <v>-5.822117514261882E-2</v>
      </c>
      <c r="AE50">
        <v>-3.0698742126821409E-2</v>
      </c>
      <c r="AF50">
        <v>-2.3346755951786809E-2</v>
      </c>
      <c r="AG50">
        <v>-9.5392806106147338E-2</v>
      </c>
      <c r="AH50">
        <v>-9.3223800502417825E-2</v>
      </c>
      <c r="AJ50">
        <f t="shared" si="16"/>
        <v>-6.0833608677690554E-2</v>
      </c>
      <c r="AK50">
        <f t="shared" si="17"/>
        <v>3.0247153397585828E-2</v>
      </c>
    </row>
    <row r="51" spans="1:37" x14ac:dyDescent="0.35">
      <c r="A51">
        <v>45</v>
      </c>
      <c r="B51">
        <v>150.50230400000001</v>
      </c>
      <c r="C51">
        <f t="shared" si="0"/>
        <v>8.8349473932809826</v>
      </c>
      <c r="D51">
        <f t="shared" si="15"/>
        <v>0.96585484795187604</v>
      </c>
      <c r="E51">
        <f t="shared" si="2"/>
        <v>-3.474171697930499E-2</v>
      </c>
      <c r="J51">
        <v>45</v>
      </c>
      <c r="K51">
        <v>150.50230400000001</v>
      </c>
      <c r="L51">
        <v>8.8349473932809826</v>
      </c>
      <c r="M51">
        <v>0.96585484795187604</v>
      </c>
      <c r="N51">
        <v>-3.474171697930499E-2</v>
      </c>
      <c r="U51">
        <v>90</v>
      </c>
      <c r="V51">
        <v>135.91333</v>
      </c>
      <c r="W51">
        <v>7.9735803270945258</v>
      </c>
      <c r="X51">
        <v>0.87168840646576373</v>
      </c>
      <c r="Y51">
        <v>-0.1373232509661364</v>
      </c>
      <c r="AB51">
        <v>30</v>
      </c>
      <c r="AC51">
        <v>-3.9218540151100302E-2</v>
      </c>
      <c r="AD51">
        <v>-3.5916375867404073E-2</v>
      </c>
      <c r="AE51">
        <v>-6.5672276588309977E-3</v>
      </c>
      <c r="AF51">
        <v>-7.8689344827464168E-3</v>
      </c>
      <c r="AG51">
        <v>-5.5838039939496216E-2</v>
      </c>
      <c r="AH51">
        <v>-6.219781793500307E-2</v>
      </c>
      <c r="AJ51">
        <f t="shared" si="16"/>
        <v>-3.4601156005763516E-2</v>
      </c>
      <c r="AK51">
        <f t="shared" si="17"/>
        <v>2.3392921299394132E-2</v>
      </c>
    </row>
    <row r="52" spans="1:37" x14ac:dyDescent="0.35">
      <c r="A52">
        <v>30</v>
      </c>
      <c r="B52">
        <v>153.00582900000001</v>
      </c>
      <c r="C52">
        <f t="shared" si="0"/>
        <v>8.9827613508885875</v>
      </c>
      <c r="D52">
        <f t="shared" si="15"/>
        <v>0.98201417762245602</v>
      </c>
      <c r="E52">
        <f t="shared" si="2"/>
        <v>-1.8149533234481437E-2</v>
      </c>
      <c r="J52">
        <v>30</v>
      </c>
      <c r="K52">
        <v>153.00582900000001</v>
      </c>
      <c r="L52">
        <v>8.9827613508885875</v>
      </c>
      <c r="M52">
        <v>0.98201417762245602</v>
      </c>
      <c r="N52">
        <v>-1.8149533234481437E-2</v>
      </c>
      <c r="U52">
        <v>90</v>
      </c>
      <c r="V52">
        <v>136.395905</v>
      </c>
      <c r="W52">
        <v>8.0020726811123559</v>
      </c>
      <c r="X52">
        <v>0.87480324994277314</v>
      </c>
      <c r="Y52">
        <v>-0.13375627511695423</v>
      </c>
      <c r="AB52">
        <v>15</v>
      </c>
      <c r="AC52">
        <v>-2.1576211620865263E-2</v>
      </c>
      <c r="AD52">
        <v>-2.1657381761779958E-2</v>
      </c>
      <c r="AE52">
        <v>1.1615305303911198E-2</v>
      </c>
      <c r="AF52">
        <v>1.6166319115354495E-2</v>
      </c>
      <c r="AG52">
        <v>-3.7173923915043892E-2</v>
      </c>
      <c r="AH52">
        <v>-3.4011508889042592E-2</v>
      </c>
      <c r="AJ52">
        <f t="shared" si="16"/>
        <v>-1.4439566961244335E-2</v>
      </c>
      <c r="AK52">
        <f t="shared" si="17"/>
        <v>2.2884567182744467E-2</v>
      </c>
    </row>
    <row r="53" spans="1:37" x14ac:dyDescent="0.35">
      <c r="A53">
        <v>30</v>
      </c>
      <c r="B53">
        <v>150.857742</v>
      </c>
      <c r="C53">
        <f t="shared" si="0"/>
        <v>8.8559332821633099</v>
      </c>
      <c r="D53">
        <f t="shared" si="15"/>
        <v>0.96814906902793929</v>
      </c>
      <c r="E53">
        <f t="shared" si="2"/>
        <v>-3.2369206632180653E-2</v>
      </c>
      <c r="J53">
        <v>30</v>
      </c>
      <c r="K53">
        <v>150.857742</v>
      </c>
      <c r="L53">
        <v>8.8559332821633099</v>
      </c>
      <c r="M53">
        <v>0.96814906902793929</v>
      </c>
      <c r="N53">
        <v>-3.2369206632180653E-2</v>
      </c>
      <c r="U53">
        <v>90</v>
      </c>
      <c r="V53">
        <v>142.08694499999999</v>
      </c>
      <c r="W53">
        <v>8.3380849619176942</v>
      </c>
      <c r="X53">
        <v>0.90973764858253525</v>
      </c>
      <c r="Y53">
        <v>-9.4599019298124351E-2</v>
      </c>
      <c r="AB53">
        <v>0</v>
      </c>
      <c r="AC53">
        <v>0</v>
      </c>
      <c r="AD53">
        <v>-4.385321318691072E-3</v>
      </c>
      <c r="AE53">
        <v>0</v>
      </c>
      <c r="AF53">
        <v>-2.7836621879434209E-3</v>
      </c>
      <c r="AG53">
        <v>-3.8808067297128367E-3</v>
      </c>
      <c r="AH53">
        <v>0</v>
      </c>
      <c r="AJ53">
        <f>AVERAGE(AC53:AH53)</f>
        <v>-1.8416317060578884E-3</v>
      </c>
      <c r="AK53">
        <f>_xlfn.STDEV.S(AC53:AH53)</f>
        <v>2.0828266885936845E-3</v>
      </c>
    </row>
    <row r="54" spans="1:37" x14ac:dyDescent="0.35">
      <c r="A54">
        <v>15</v>
      </c>
      <c r="B54">
        <v>154.70961</v>
      </c>
      <c r="C54">
        <f t="shared" si="0"/>
        <v>9.0833565566511183</v>
      </c>
      <c r="D54">
        <f t="shared" si="15"/>
        <v>0.99301145500753107</v>
      </c>
      <c r="E54">
        <f t="shared" si="2"/>
        <v>-7.0130792456648767E-3</v>
      </c>
      <c r="J54">
        <v>15</v>
      </c>
      <c r="K54">
        <v>154.70961</v>
      </c>
      <c r="L54">
        <v>9.0833565566511183</v>
      </c>
      <c r="M54">
        <v>0.99301145500753107</v>
      </c>
      <c r="N54">
        <v>-7.0130792456648767E-3</v>
      </c>
      <c r="U54">
        <v>90</v>
      </c>
      <c r="V54">
        <v>142.37721300000001</v>
      </c>
      <c r="W54">
        <v>8.3552230619354084</v>
      </c>
      <c r="X54">
        <v>0.91160752336583339</v>
      </c>
      <c r="Y54">
        <v>-9.2545728720317508E-2</v>
      </c>
    </row>
    <row r="55" spans="1:37" x14ac:dyDescent="0.35">
      <c r="A55">
        <v>15</v>
      </c>
      <c r="B55">
        <v>154.384064</v>
      </c>
      <c r="C55">
        <f t="shared" si="0"/>
        <v>9.0641355611973768</v>
      </c>
      <c r="D55">
        <f t="shared" si="15"/>
        <v>0.99091017575649942</v>
      </c>
      <c r="E55">
        <f t="shared" si="2"/>
        <v>-9.1313887637347879E-3</v>
      </c>
      <c r="J55">
        <v>15</v>
      </c>
      <c r="K55">
        <v>154.384064</v>
      </c>
      <c r="L55">
        <v>9.0641355611973768</v>
      </c>
      <c r="M55">
        <v>0.99091017575649942</v>
      </c>
      <c r="N55">
        <v>-9.1313887637347879E-3</v>
      </c>
      <c r="U55">
        <v>90</v>
      </c>
      <c r="V55">
        <v>138.06947299999999</v>
      </c>
      <c r="W55">
        <v>8.1008840408572933</v>
      </c>
      <c r="X55">
        <v>0.83420928202052502</v>
      </c>
      <c r="Y55">
        <v>-0.18127097042849194</v>
      </c>
      <c r="AB55" t="s">
        <v>160</v>
      </c>
    </row>
    <row r="56" spans="1:37" x14ac:dyDescent="0.35">
      <c r="A56">
        <v>0</v>
      </c>
      <c r="B56">
        <v>155.792328</v>
      </c>
      <c r="C56">
        <f t="shared" si="0"/>
        <v>9.1472827537344266</v>
      </c>
      <c r="D56">
        <f t="shared" si="15"/>
        <v>1</v>
      </c>
      <c r="E56">
        <f t="shared" si="2"/>
        <v>0</v>
      </c>
      <c r="J56">
        <v>0</v>
      </c>
      <c r="K56">
        <v>155.792328</v>
      </c>
      <c r="L56">
        <v>9.1472827537344266</v>
      </c>
      <c r="M56">
        <v>1</v>
      </c>
      <c r="N56">
        <v>0</v>
      </c>
      <c r="U56">
        <v>90</v>
      </c>
      <c r="V56">
        <v>138.25479100000001</v>
      </c>
      <c r="W56">
        <v>8.1118256479896083</v>
      </c>
      <c r="X56">
        <v>0.83533602203852353</v>
      </c>
      <c r="Y56">
        <v>-0.17992121347811607</v>
      </c>
      <c r="AB56" t="s">
        <v>156</v>
      </c>
      <c r="AD56" t="s">
        <v>3</v>
      </c>
      <c r="AJ56" t="s">
        <v>3</v>
      </c>
      <c r="AK56" t="s">
        <v>158</v>
      </c>
    </row>
    <row r="57" spans="1:37" x14ac:dyDescent="0.35">
      <c r="A57">
        <v>0</v>
      </c>
      <c r="B57">
        <v>155.425476</v>
      </c>
      <c r="C57">
        <f t="shared" si="0"/>
        <v>9.1256229556592068</v>
      </c>
      <c r="D57">
        <f t="shared" si="15"/>
        <v>0.99763210576754313</v>
      </c>
      <c r="E57">
        <f t="shared" si="2"/>
        <v>-2.3707021274128543E-3</v>
      </c>
      <c r="J57">
        <v>0</v>
      </c>
      <c r="K57">
        <v>155.425476</v>
      </c>
      <c r="L57">
        <v>9.1256229556592068</v>
      </c>
      <c r="M57">
        <v>0.99763210576754313</v>
      </c>
      <c r="N57">
        <v>-2.3707021274128543E-3</v>
      </c>
      <c r="U57">
        <v>60</v>
      </c>
      <c r="V57">
        <v>146.224503</v>
      </c>
      <c r="W57">
        <v>8.5823760406211242</v>
      </c>
      <c r="X57">
        <v>0.93824322169524321</v>
      </c>
      <c r="Y57">
        <v>-6.3746065405313843E-2</v>
      </c>
      <c r="AB57">
        <v>120</v>
      </c>
      <c r="AC57">
        <v>0.34101700228040654</v>
      </c>
      <c r="AD57">
        <v>0.33974277338305131</v>
      </c>
      <c r="AG57">
        <v>0.34573375312317495</v>
      </c>
      <c r="AH57">
        <v>0.33544118743718382</v>
      </c>
      <c r="AJ57">
        <v>0.34048367905595417</v>
      </c>
      <c r="AK57">
        <v>4.2356964919028081E-3</v>
      </c>
    </row>
    <row r="58" spans="1:37" x14ac:dyDescent="0.35">
      <c r="A58">
        <v>120</v>
      </c>
      <c r="B58">
        <v>134.05014</v>
      </c>
      <c r="C58">
        <f t="shared" si="0"/>
        <v>7.8635732420145237</v>
      </c>
      <c r="D58">
        <f>C58/$C$70</f>
        <v>0.85796542771153539</v>
      </c>
      <c r="E58">
        <f t="shared" si="2"/>
        <v>-0.15319147434850106</v>
      </c>
      <c r="J58">
        <v>120</v>
      </c>
      <c r="K58">
        <v>134.05014</v>
      </c>
      <c r="L58">
        <v>7.8635732420145237</v>
      </c>
      <c r="M58">
        <v>0.85796542771153539</v>
      </c>
      <c r="N58">
        <v>-0.15319147434850106</v>
      </c>
      <c r="U58">
        <v>60</v>
      </c>
      <c r="V58">
        <v>146.003006</v>
      </c>
      <c r="W58">
        <v>8.5692983409104322</v>
      </c>
      <c r="X58">
        <v>0.93681354032835285</v>
      </c>
      <c r="Y58">
        <v>-6.527101299399761E-2</v>
      </c>
      <c r="AB58">
        <v>90</v>
      </c>
      <c r="AC58">
        <v>0.47385456911555174</v>
      </c>
      <c r="AD58">
        <v>0.47485108428262662</v>
      </c>
      <c r="AG58">
        <v>0.46578213973234484</v>
      </c>
      <c r="AH58">
        <v>0.47169881134128788</v>
      </c>
      <c r="AJ58">
        <v>0.4715466511179528</v>
      </c>
      <c r="AK58">
        <v>4.0619579955076916E-3</v>
      </c>
    </row>
    <row r="59" spans="1:37" x14ac:dyDescent="0.35">
      <c r="A59">
        <v>120</v>
      </c>
      <c r="B59">
        <v>135.365173</v>
      </c>
      <c r="C59">
        <f t="shared" si="0"/>
        <v>7.9412158587707378</v>
      </c>
      <c r="D59">
        <f t="shared" ref="D59:D71" si="18">C59/$C$70</f>
        <v>0.86643672680721506</v>
      </c>
      <c r="E59">
        <f t="shared" si="2"/>
        <v>-0.14336619406542772</v>
      </c>
      <c r="J59">
        <v>120</v>
      </c>
      <c r="K59">
        <v>135.365173</v>
      </c>
      <c r="L59">
        <v>7.9412158587707378</v>
      </c>
      <c r="M59">
        <v>0.86643672680721506</v>
      </c>
      <c r="N59">
        <v>-0.14336619406542772</v>
      </c>
      <c r="U59">
        <v>60</v>
      </c>
      <c r="V59">
        <v>147.87441999999999</v>
      </c>
      <c r="W59">
        <v>8.6797909901399279</v>
      </c>
      <c r="X59">
        <v>0.9470199310300238</v>
      </c>
      <c r="Y59">
        <v>-5.4435139523315842E-2</v>
      </c>
      <c r="AB59">
        <v>60</v>
      </c>
      <c r="AC59">
        <v>0.63382111888832948</v>
      </c>
      <c r="AD59">
        <v>0.63172481663308877</v>
      </c>
      <c r="AE59">
        <v>0.66985269359494959</v>
      </c>
      <c r="AF59">
        <v>0.66910979217993594</v>
      </c>
      <c r="AG59">
        <v>0.6321086798218577</v>
      </c>
      <c r="AH59">
        <v>0.62768403590151323</v>
      </c>
      <c r="AJ59">
        <v>0.64405018950327908</v>
      </c>
      <c r="AK59">
        <v>1.9802788909320339E-2</v>
      </c>
    </row>
    <row r="60" spans="1:37" x14ac:dyDescent="0.35">
      <c r="A60">
        <v>90</v>
      </c>
      <c r="B60">
        <v>142.08694499999999</v>
      </c>
      <c r="C60">
        <f t="shared" si="0"/>
        <v>8.3380849619176942</v>
      </c>
      <c r="D60">
        <f t="shared" si="18"/>
        <v>0.90973764858253525</v>
      </c>
      <c r="E60">
        <f t="shared" si="2"/>
        <v>-9.4599019298124351E-2</v>
      </c>
      <c r="J60">
        <v>90</v>
      </c>
      <c r="K60">
        <v>142.08694499999999</v>
      </c>
      <c r="L60">
        <v>8.3380849619176942</v>
      </c>
      <c r="M60">
        <v>0.90973764858253525</v>
      </c>
      <c r="N60">
        <v>-9.4599019298124351E-2</v>
      </c>
      <c r="U60">
        <v>60</v>
      </c>
      <c r="V60">
        <v>148.353622</v>
      </c>
      <c r="W60">
        <v>8.7080841943673608</v>
      </c>
      <c r="X60">
        <v>0.95010689802571757</v>
      </c>
      <c r="Y60">
        <v>-5.1180776480330238E-2</v>
      </c>
      <c r="AB60">
        <v>45</v>
      </c>
      <c r="AC60">
        <v>0.73008533177667601</v>
      </c>
      <c r="AD60">
        <v>0.73311546439628172</v>
      </c>
      <c r="AE60">
        <v>0.76161081105230422</v>
      </c>
      <c r="AF60">
        <v>0.75424946537949877</v>
      </c>
      <c r="AG60">
        <v>0.72073386904137127</v>
      </c>
      <c r="AH60">
        <v>0.72211236823186276</v>
      </c>
      <c r="AJ60">
        <v>0.73698455164633236</v>
      </c>
      <c r="AK60">
        <v>1.7043271365222525E-2</v>
      </c>
    </row>
    <row r="61" spans="1:37" x14ac:dyDescent="0.35">
      <c r="A61">
        <v>90</v>
      </c>
      <c r="B61">
        <v>142.37721300000001</v>
      </c>
      <c r="C61">
        <f t="shared" si="0"/>
        <v>8.3552230619354084</v>
      </c>
      <c r="D61">
        <f t="shared" si="18"/>
        <v>0.91160752336583339</v>
      </c>
      <c r="E61">
        <f t="shared" si="2"/>
        <v>-9.2545728720317508E-2</v>
      </c>
      <c r="J61">
        <v>90</v>
      </c>
      <c r="K61">
        <v>142.37721300000001</v>
      </c>
      <c r="L61">
        <v>8.3552230619354084</v>
      </c>
      <c r="M61">
        <v>0.91160752336583339</v>
      </c>
      <c r="N61">
        <v>-9.2545728720317508E-2</v>
      </c>
      <c r="U61">
        <v>60</v>
      </c>
      <c r="V61">
        <v>148.078979</v>
      </c>
      <c r="W61">
        <v>8.6918686308082886</v>
      </c>
      <c r="X61">
        <v>0.89506743379528386</v>
      </c>
      <c r="Y61">
        <v>-0.1108562185229118</v>
      </c>
      <c r="AB61">
        <v>30</v>
      </c>
      <c r="AC61">
        <v>0.82671227636814926</v>
      </c>
      <c r="AD61">
        <v>0.82726395884473802</v>
      </c>
      <c r="AE61">
        <v>0.83792038403668478</v>
      </c>
      <c r="AF61">
        <v>0.83644899894064872</v>
      </c>
      <c r="AG61">
        <v>0.81071055742842091</v>
      </c>
      <c r="AH61">
        <v>0.80875685431428179</v>
      </c>
      <c r="AJ61">
        <v>0.82463550498882066</v>
      </c>
      <c r="AK61">
        <v>1.2436270433734218E-2</v>
      </c>
    </row>
    <row r="62" spans="1:37" x14ac:dyDescent="0.35">
      <c r="A62">
        <v>60</v>
      </c>
      <c r="B62">
        <v>147.87441999999999</v>
      </c>
      <c r="C62">
        <f t="shared" si="0"/>
        <v>8.6797909901399279</v>
      </c>
      <c r="D62">
        <f t="shared" si="18"/>
        <v>0.9470199310300238</v>
      </c>
      <c r="E62">
        <f t="shared" si="2"/>
        <v>-5.4435139523315842E-2</v>
      </c>
      <c r="J62">
        <v>60</v>
      </c>
      <c r="K62">
        <v>147.87441999999999</v>
      </c>
      <c r="L62">
        <v>8.6797909901399279</v>
      </c>
      <c r="M62">
        <v>0.9470199310300238</v>
      </c>
      <c r="N62">
        <v>-5.4435139523315842E-2</v>
      </c>
      <c r="U62">
        <v>60</v>
      </c>
      <c r="V62">
        <v>148.234894</v>
      </c>
      <c r="W62">
        <v>8.7010742162130246</v>
      </c>
      <c r="X62">
        <v>0.89601540252960121</v>
      </c>
      <c r="Y62">
        <v>-0.10979767583174285</v>
      </c>
      <c r="AB62">
        <v>15</v>
      </c>
      <c r="AC62">
        <v>0.91325193571422814</v>
      </c>
      <c r="AD62">
        <v>0.90491257805889247</v>
      </c>
      <c r="AE62">
        <v>0.93817421952766633</v>
      </c>
      <c r="AF62">
        <v>0.94529078715135251</v>
      </c>
      <c r="AG62">
        <v>0.91108653470976697</v>
      </c>
      <c r="AH62">
        <v>0.91022903252761589</v>
      </c>
      <c r="AJ62">
        <v>0.92049084794825353</v>
      </c>
      <c r="AK62">
        <v>1.6831927525898488E-2</v>
      </c>
    </row>
    <row r="63" spans="1:37" x14ac:dyDescent="0.35">
      <c r="A63">
        <v>60</v>
      </c>
      <c r="B63">
        <v>148.353622</v>
      </c>
      <c r="C63">
        <f t="shared" si="0"/>
        <v>8.7080841943673608</v>
      </c>
      <c r="D63">
        <f t="shared" si="18"/>
        <v>0.95010689802571757</v>
      </c>
      <c r="E63">
        <f t="shared" si="2"/>
        <v>-5.1180776480330238E-2</v>
      </c>
      <c r="J63">
        <v>60</v>
      </c>
      <c r="K63">
        <v>148.353622</v>
      </c>
      <c r="L63">
        <v>8.7080841943673608</v>
      </c>
      <c r="M63">
        <v>0.95010689802571757</v>
      </c>
      <c r="N63">
        <v>-5.1180776480330238E-2</v>
      </c>
      <c r="U63">
        <v>45</v>
      </c>
      <c r="V63">
        <v>150.136932</v>
      </c>
      <c r="W63">
        <v>8.8133749778591248</v>
      </c>
      <c r="X63">
        <v>0.96349650657306052</v>
      </c>
      <c r="Y63">
        <v>-3.7186416901740543E-2</v>
      </c>
    </row>
    <row r="64" spans="1:37" x14ac:dyDescent="0.35">
      <c r="A64">
        <v>45</v>
      </c>
      <c r="B64">
        <v>151.682098</v>
      </c>
      <c r="C64">
        <f t="shared" si="0"/>
        <v>8.9046051839168676</v>
      </c>
      <c r="D64">
        <f t="shared" si="18"/>
        <v>0.97154857722980692</v>
      </c>
      <c r="E64">
        <f t="shared" si="2"/>
        <v>-2.8864009119494657E-2</v>
      </c>
      <c r="J64">
        <v>45</v>
      </c>
      <c r="K64">
        <v>151.682098</v>
      </c>
      <c r="L64">
        <v>8.9046051839168676</v>
      </c>
      <c r="M64">
        <v>0.97154857722980692</v>
      </c>
      <c r="N64">
        <v>-2.8864009119494657E-2</v>
      </c>
      <c r="U64">
        <v>45</v>
      </c>
      <c r="V64">
        <v>150.50230400000001</v>
      </c>
      <c r="W64">
        <v>8.8349473932809826</v>
      </c>
      <c r="X64">
        <v>0.96585484795187604</v>
      </c>
      <c r="Y64">
        <v>-3.474171697930499E-2</v>
      </c>
    </row>
    <row r="65" spans="1:37" x14ac:dyDescent="0.35">
      <c r="A65">
        <v>45</v>
      </c>
      <c r="B65">
        <v>151.27726699999999</v>
      </c>
      <c r="C65">
        <f t="shared" si="0"/>
        <v>8.8807030170632331</v>
      </c>
      <c r="D65">
        <f t="shared" si="18"/>
        <v>0.96894070010109379</v>
      </c>
      <c r="E65">
        <f t="shared" si="2"/>
        <v>-3.1551865970079161E-2</v>
      </c>
      <c r="J65">
        <v>45</v>
      </c>
      <c r="K65">
        <v>151.27726699999999</v>
      </c>
      <c r="L65">
        <v>8.8807030170632331</v>
      </c>
      <c r="M65">
        <v>0.96894070010109379</v>
      </c>
      <c r="N65">
        <v>-3.1551865970079161E-2</v>
      </c>
      <c r="U65">
        <v>45</v>
      </c>
      <c r="V65">
        <v>151.682098</v>
      </c>
      <c r="W65">
        <v>8.9046051839168676</v>
      </c>
      <c r="X65">
        <v>0.97154857722980692</v>
      </c>
      <c r="Y65">
        <v>-2.8864009119494657E-2</v>
      </c>
    </row>
    <row r="66" spans="1:37" x14ac:dyDescent="0.35">
      <c r="A66">
        <v>30</v>
      </c>
      <c r="B66">
        <v>151.93795800000001</v>
      </c>
      <c r="C66">
        <f t="shared" si="0"/>
        <v>8.9197117553285707</v>
      </c>
      <c r="D66">
        <f t="shared" si="18"/>
        <v>0.97319679943154691</v>
      </c>
      <c r="E66">
        <f t="shared" si="2"/>
        <v>-2.7168956783944972E-2</v>
      </c>
      <c r="J66">
        <v>30</v>
      </c>
      <c r="K66">
        <v>151.93795800000001</v>
      </c>
      <c r="L66">
        <v>8.9197117553285707</v>
      </c>
      <c r="M66">
        <v>0.97319679943154691</v>
      </c>
      <c r="N66">
        <v>-2.7168956783944972E-2</v>
      </c>
      <c r="U66">
        <v>45</v>
      </c>
      <c r="V66">
        <v>151.27726699999999</v>
      </c>
      <c r="W66">
        <v>8.8807030170632331</v>
      </c>
      <c r="X66">
        <v>0.96894070010109379</v>
      </c>
      <c r="Y66">
        <v>-3.1551865970079161E-2</v>
      </c>
      <c r="AB66" t="s">
        <v>156</v>
      </c>
      <c r="AJ66" t="s">
        <v>157</v>
      </c>
    </row>
    <row r="67" spans="1:37" x14ac:dyDescent="0.35">
      <c r="A67">
        <v>30</v>
      </c>
      <c r="B67">
        <v>152.02101099999999</v>
      </c>
      <c r="C67">
        <f t="shared" ref="C67:C127" si="19">(B67-0.8648)/16.937</f>
        <v>8.9246153982405367</v>
      </c>
      <c r="D67">
        <f t="shared" si="18"/>
        <v>0.97373181779518736</v>
      </c>
      <c r="E67">
        <f t="shared" ref="E67:E127" si="20">LN(D67)</f>
        <v>-2.6619354325617579E-2</v>
      </c>
      <c r="J67">
        <v>30</v>
      </c>
      <c r="K67">
        <v>152.02101099999999</v>
      </c>
      <c r="L67">
        <v>8.9246153982405367</v>
      </c>
      <c r="M67">
        <v>0.97373181779518736</v>
      </c>
      <c r="N67">
        <v>-2.6619354325617579E-2</v>
      </c>
      <c r="U67">
        <v>45</v>
      </c>
      <c r="V67">
        <v>155.605087</v>
      </c>
      <c r="W67">
        <v>9.1362276081950746</v>
      </c>
      <c r="X67">
        <v>0.94082643758000861</v>
      </c>
      <c r="Y67">
        <v>-6.0996601063378196E-2</v>
      </c>
      <c r="AB67">
        <v>120</v>
      </c>
      <c r="AC67">
        <v>-1.0758229428817485</v>
      </c>
      <c r="AD67">
        <v>-1.0795664965728304</v>
      </c>
      <c r="AE67">
        <v>-1.0620862997852358</v>
      </c>
      <c r="AF67">
        <v>-1.0923086361867593</v>
      </c>
      <c r="AJ67">
        <v>-1.0774460938566435</v>
      </c>
      <c r="AK67">
        <v>1.2435824127584661E-2</v>
      </c>
    </row>
    <row r="68" spans="1:37" x14ac:dyDescent="0.35">
      <c r="A68">
        <v>15</v>
      </c>
      <c r="B68">
        <v>155.32852199999999</v>
      </c>
      <c r="C68">
        <f t="shared" si="19"/>
        <v>9.1198985652712992</v>
      </c>
      <c r="D68">
        <f t="shared" si="18"/>
        <v>0.9950384427568808</v>
      </c>
      <c r="E68">
        <f t="shared" si="20"/>
        <v>-4.9739066333292338E-3</v>
      </c>
      <c r="J68">
        <v>15</v>
      </c>
      <c r="K68">
        <v>155.32852199999999</v>
      </c>
      <c r="L68">
        <v>9.1198985652712992</v>
      </c>
      <c r="M68">
        <v>0.9950384427568808</v>
      </c>
      <c r="N68">
        <v>-4.9739066333292338E-3</v>
      </c>
      <c r="U68">
        <v>45</v>
      </c>
      <c r="V68">
        <v>154.70594800000001</v>
      </c>
      <c r="W68">
        <v>9.0831403436263791</v>
      </c>
      <c r="X68">
        <v>0.93535964054441023</v>
      </c>
      <c r="Y68">
        <v>-6.6824181355846377E-2</v>
      </c>
      <c r="AB68">
        <v>90</v>
      </c>
      <c r="AC68">
        <v>-0.74685482057670038</v>
      </c>
      <c r="AD68">
        <v>-0.74475403087443559</v>
      </c>
      <c r="AE68">
        <v>-0.7640372654779547</v>
      </c>
      <c r="AF68">
        <v>-0.75141460864148601</v>
      </c>
      <c r="AJ68">
        <v>-0.75176518139264425</v>
      </c>
      <c r="AK68">
        <v>8.6408877626958196E-3</v>
      </c>
    </row>
    <row r="69" spans="1:37" x14ac:dyDescent="0.35">
      <c r="A69">
        <v>15</v>
      </c>
      <c r="B69">
        <v>155.42915300000001</v>
      </c>
      <c r="C69">
        <f t="shared" si="19"/>
        <v>9.125840054318946</v>
      </c>
      <c r="D69">
        <f t="shared" si="18"/>
        <v>0.99568669667849141</v>
      </c>
      <c r="E69">
        <f t="shared" si="20"/>
        <v>-4.3226324501861174E-3</v>
      </c>
      <c r="J69">
        <v>15</v>
      </c>
      <c r="K69">
        <v>155.42915300000001</v>
      </c>
      <c r="L69">
        <v>9.125840054318946</v>
      </c>
      <c r="M69">
        <v>0.99568669667849141</v>
      </c>
      <c r="N69">
        <v>-4.3226324501861174E-3</v>
      </c>
      <c r="U69">
        <v>30</v>
      </c>
      <c r="V69">
        <v>153.00582900000001</v>
      </c>
      <c r="W69">
        <v>8.9827613508885875</v>
      </c>
      <c r="X69">
        <v>0.98201417762245602</v>
      </c>
      <c r="Y69">
        <v>-1.8149533234481437E-2</v>
      </c>
      <c r="AB69">
        <v>60</v>
      </c>
      <c r="AC69">
        <v>-0.45598851121965966</v>
      </c>
      <c r="AD69">
        <v>-0.45930139637646133</v>
      </c>
      <c r="AE69">
        <v>-0.40069745107599097</v>
      </c>
      <c r="AF69">
        <v>-0.40180711844776262</v>
      </c>
      <c r="AG69">
        <v>-0.45869393787555973</v>
      </c>
      <c r="AH69">
        <v>-0.46571836667043243</v>
      </c>
      <c r="AJ69">
        <v>-0.44036779694431111</v>
      </c>
      <c r="AK69">
        <v>3.0468505037912322E-2</v>
      </c>
    </row>
    <row r="70" spans="1:37" x14ac:dyDescent="0.35">
      <c r="A70">
        <v>0</v>
      </c>
      <c r="B70">
        <v>156.098724</v>
      </c>
      <c r="C70">
        <f t="shared" si="19"/>
        <v>9.1653730885044578</v>
      </c>
      <c r="D70">
        <f t="shared" si="18"/>
        <v>1</v>
      </c>
      <c r="E70">
        <f t="shared" si="20"/>
        <v>0</v>
      </c>
      <c r="J70">
        <v>0</v>
      </c>
      <c r="K70">
        <v>156.098724</v>
      </c>
      <c r="L70">
        <v>9.1653730885044578</v>
      </c>
      <c r="M70">
        <v>1</v>
      </c>
      <c r="N70">
        <v>0</v>
      </c>
      <c r="U70">
        <v>30</v>
      </c>
      <c r="V70">
        <v>150.857742</v>
      </c>
      <c r="W70">
        <v>8.8559332821633099</v>
      </c>
      <c r="X70">
        <v>0.96814906902793929</v>
      </c>
      <c r="Y70">
        <v>-3.2369206632180653E-2</v>
      </c>
      <c r="AB70">
        <v>45</v>
      </c>
      <c r="AC70">
        <v>-0.31459385882637481</v>
      </c>
      <c r="AD70">
        <v>-0.31045206645007678</v>
      </c>
      <c r="AE70">
        <v>-0.27231960042150921</v>
      </c>
      <c r="AF70">
        <v>-0.28203210975395854</v>
      </c>
      <c r="AG70">
        <v>-0.32748532350995679</v>
      </c>
      <c r="AH70">
        <v>-0.32557451752895961</v>
      </c>
      <c r="AJ70">
        <v>-0.3054095794151393</v>
      </c>
      <c r="AK70">
        <v>2.3000842018645912E-2</v>
      </c>
    </row>
    <row r="71" spans="1:37" x14ac:dyDescent="0.35">
      <c r="A71">
        <v>0</v>
      </c>
      <c r="B71">
        <v>155.68566899999999</v>
      </c>
      <c r="C71">
        <f t="shared" si="19"/>
        <v>9.1409853575013269</v>
      </c>
      <c r="D71">
        <f t="shared" si="18"/>
        <v>0.99733914476065155</v>
      </c>
      <c r="E71">
        <f t="shared" si="20"/>
        <v>-2.6644016069616448E-3</v>
      </c>
      <c r="J71">
        <v>0</v>
      </c>
      <c r="K71">
        <v>155.68566899999999</v>
      </c>
      <c r="L71">
        <v>9.1409853575013269</v>
      </c>
      <c r="M71">
        <v>0.99733914476065155</v>
      </c>
      <c r="N71">
        <v>-2.6644016069616448E-3</v>
      </c>
      <c r="U71">
        <v>30</v>
      </c>
      <c r="V71">
        <v>151.93795800000001</v>
      </c>
      <c r="W71">
        <v>8.9197117553285707</v>
      </c>
      <c r="X71">
        <v>0.97319679943154691</v>
      </c>
      <c r="Y71">
        <v>-2.7168956783944972E-2</v>
      </c>
      <c r="AB71">
        <v>30</v>
      </c>
      <c r="AC71">
        <v>-0.1902985569872073</v>
      </c>
      <c r="AD71">
        <v>-0.18963145853040642</v>
      </c>
      <c r="AE71">
        <v>-0.17683219012964388</v>
      </c>
      <c r="AF71">
        <v>-0.17858973000077091</v>
      </c>
      <c r="AG71">
        <v>-0.20984418446512679</v>
      </c>
      <c r="AH71">
        <v>-0.21225695800753847</v>
      </c>
      <c r="AJ71">
        <v>-0.19290884635344896</v>
      </c>
      <c r="AK71">
        <v>1.5114271080763677E-2</v>
      </c>
    </row>
    <row r="72" spans="1:37" x14ac:dyDescent="0.35">
      <c r="A72">
        <v>120</v>
      </c>
      <c r="B72">
        <v>127.09588599999999</v>
      </c>
      <c r="C72">
        <f t="shared" si="19"/>
        <v>7.4529778591249913</v>
      </c>
      <c r="D72">
        <f>C72/$C$84</f>
        <v>0.76748948354500401</v>
      </c>
      <c r="E72">
        <f t="shared" si="20"/>
        <v>-0.26463050183615427</v>
      </c>
      <c r="J72">
        <v>120</v>
      </c>
      <c r="K72">
        <v>127.09588599999999</v>
      </c>
      <c r="L72">
        <v>7.4529778591249913</v>
      </c>
      <c r="M72">
        <v>0.76748948354500401</v>
      </c>
      <c r="N72">
        <v>-0.26463050183615427</v>
      </c>
      <c r="U72">
        <v>30</v>
      </c>
      <c r="V72">
        <v>152.02101099999999</v>
      </c>
      <c r="W72">
        <v>8.9246153982405367</v>
      </c>
      <c r="X72">
        <v>0.97373181779518736</v>
      </c>
      <c r="Y72">
        <v>-2.6619354325617579E-2</v>
      </c>
      <c r="AB72">
        <v>15</v>
      </c>
      <c r="AC72">
        <v>-9.074349372045809E-2</v>
      </c>
      <c r="AD72">
        <v>-9.9916938778131459E-2</v>
      </c>
      <c r="AE72">
        <v>-6.3819612118419439E-2</v>
      </c>
      <c r="AF72">
        <v>-5.626268755052527E-2</v>
      </c>
      <c r="AG72">
        <v>-9.3117397528855755E-2</v>
      </c>
      <c r="AH72">
        <v>-9.4059027042088988E-2</v>
      </c>
      <c r="AJ72">
        <v>-8.2986526123079843E-2</v>
      </c>
      <c r="AK72">
        <v>1.8185589853138812E-2</v>
      </c>
    </row>
    <row r="73" spans="1:37" x14ac:dyDescent="0.35">
      <c r="A73">
        <v>120</v>
      </c>
      <c r="B73">
        <v>128.88114899999999</v>
      </c>
      <c r="C73">
        <f t="shared" si="19"/>
        <v>7.5583839522937932</v>
      </c>
      <c r="D73">
        <f t="shared" ref="D73:D85" si="21">C73/$C$84</f>
        <v>0.77834394595422385</v>
      </c>
      <c r="E73">
        <f t="shared" si="20"/>
        <v>-0.25058676258124563</v>
      </c>
      <c r="J73">
        <v>120</v>
      </c>
      <c r="K73">
        <v>128.88114899999999</v>
      </c>
      <c r="L73">
        <v>7.5583839522937932</v>
      </c>
      <c r="M73">
        <v>0.77834394595422385</v>
      </c>
      <c r="N73">
        <v>-0.25058676258124563</v>
      </c>
      <c r="U73">
        <v>30</v>
      </c>
      <c r="V73">
        <v>157.28907799999999</v>
      </c>
      <c r="W73">
        <v>9.2356543661805492</v>
      </c>
      <c r="X73">
        <v>0.95106516263450447</v>
      </c>
      <c r="Y73">
        <v>-5.0172698663738691E-2</v>
      </c>
      <c r="AB73">
        <v>0</v>
      </c>
      <c r="AC73">
        <v>-4.9031931786143092E-3</v>
      </c>
      <c r="AD73">
        <v>0</v>
      </c>
      <c r="AE73">
        <v>-5.9217205681623907E-4</v>
      </c>
      <c r="AF73">
        <v>0</v>
      </c>
      <c r="AG73">
        <v>-1.5619846587831645E-3</v>
      </c>
      <c r="AH73">
        <v>0</v>
      </c>
      <c r="AJ73">
        <v>-1.176224982368952E-3</v>
      </c>
      <c r="AK73">
        <v>1.9251356269657871E-3</v>
      </c>
    </row>
    <row r="74" spans="1:37" x14ac:dyDescent="0.35">
      <c r="A74">
        <v>90</v>
      </c>
      <c r="B74">
        <v>138.06947299999999</v>
      </c>
      <c r="C74">
        <f t="shared" si="19"/>
        <v>8.1008840408572933</v>
      </c>
      <c r="D74">
        <f t="shared" si="21"/>
        <v>0.83420928202052502</v>
      </c>
      <c r="E74">
        <f t="shared" si="20"/>
        <v>-0.18127097042849194</v>
      </c>
      <c r="J74">
        <v>90</v>
      </c>
      <c r="K74">
        <v>138.06947299999999</v>
      </c>
      <c r="L74">
        <v>8.1008840408572933</v>
      </c>
      <c r="M74">
        <v>0.83420928202052502</v>
      </c>
      <c r="N74">
        <v>-0.18127097042849194</v>
      </c>
      <c r="U74">
        <v>30</v>
      </c>
      <c r="V74">
        <v>157.01855499999999</v>
      </c>
      <c r="W74">
        <v>9.219682057034893</v>
      </c>
      <c r="X74">
        <v>0.94942037319209227</v>
      </c>
      <c r="Y74">
        <v>-5.1903614076736278E-2</v>
      </c>
    </row>
    <row r="75" spans="1:37" x14ac:dyDescent="0.35">
      <c r="A75">
        <v>90</v>
      </c>
      <c r="B75">
        <v>138.25479100000001</v>
      </c>
      <c r="C75">
        <f t="shared" si="19"/>
        <v>8.1118256479896083</v>
      </c>
      <c r="D75">
        <f t="shared" si="21"/>
        <v>0.83533602203852353</v>
      </c>
      <c r="E75">
        <f t="shared" si="20"/>
        <v>-0.17992121347811607</v>
      </c>
      <c r="J75">
        <v>90</v>
      </c>
      <c r="K75">
        <v>138.25479100000001</v>
      </c>
      <c r="L75">
        <v>8.1118256479896083</v>
      </c>
      <c r="M75">
        <v>0.83533602203852353</v>
      </c>
      <c r="N75">
        <v>-0.17992121347811607</v>
      </c>
      <c r="U75">
        <v>15</v>
      </c>
      <c r="V75">
        <v>154.70961</v>
      </c>
      <c r="W75">
        <v>9.0833565566511183</v>
      </c>
      <c r="X75">
        <v>0.99301145500753107</v>
      </c>
      <c r="Y75">
        <v>-7.0130792456648767E-3</v>
      </c>
    </row>
    <row r="76" spans="1:37" x14ac:dyDescent="0.35">
      <c r="A76">
        <v>60</v>
      </c>
      <c r="B76">
        <v>148.078979</v>
      </c>
      <c r="C76">
        <f t="shared" si="19"/>
        <v>8.6918686308082886</v>
      </c>
      <c r="D76">
        <f t="shared" si="21"/>
        <v>0.89506743379528386</v>
      </c>
      <c r="E76">
        <f t="shared" si="20"/>
        <v>-0.1108562185229118</v>
      </c>
      <c r="J76">
        <v>60</v>
      </c>
      <c r="K76">
        <v>148.078979</v>
      </c>
      <c r="L76">
        <v>8.6918686308082886</v>
      </c>
      <c r="M76">
        <v>0.89506743379528386</v>
      </c>
      <c r="N76">
        <v>-0.1108562185229118</v>
      </c>
      <c r="U76">
        <v>15</v>
      </c>
      <c r="V76">
        <v>154.384064</v>
      </c>
      <c r="W76">
        <v>9.0641355611973768</v>
      </c>
      <c r="X76">
        <v>0.99091017575649942</v>
      </c>
      <c r="Y76">
        <v>-9.1313887637347879E-3</v>
      </c>
    </row>
    <row r="77" spans="1:37" x14ac:dyDescent="0.35">
      <c r="A77">
        <v>60</v>
      </c>
      <c r="B77">
        <v>148.234894</v>
      </c>
      <c r="C77">
        <f t="shared" si="19"/>
        <v>8.7010742162130246</v>
      </c>
      <c r="D77">
        <f t="shared" si="21"/>
        <v>0.89601540252960121</v>
      </c>
      <c r="E77">
        <f t="shared" si="20"/>
        <v>-0.10979767583174285</v>
      </c>
      <c r="J77">
        <v>60</v>
      </c>
      <c r="K77">
        <v>148.234894</v>
      </c>
      <c r="L77">
        <v>8.7010742162130246</v>
      </c>
      <c r="M77">
        <v>0.89601540252960121</v>
      </c>
      <c r="N77">
        <v>-0.10979767583174285</v>
      </c>
      <c r="U77">
        <v>15</v>
      </c>
      <c r="V77">
        <v>155.32852199999999</v>
      </c>
      <c r="W77">
        <v>9.1198985652712992</v>
      </c>
      <c r="X77">
        <v>0.9950384427568808</v>
      </c>
      <c r="Y77">
        <v>-4.9739066333292338E-3</v>
      </c>
    </row>
    <row r="78" spans="1:37" x14ac:dyDescent="0.35">
      <c r="A78">
        <v>45</v>
      </c>
      <c r="B78">
        <v>155.605087</v>
      </c>
      <c r="C78">
        <f t="shared" si="19"/>
        <v>9.1362276081950746</v>
      </c>
      <c r="D78">
        <f t="shared" si="21"/>
        <v>0.94082643758000861</v>
      </c>
      <c r="E78">
        <f t="shared" si="20"/>
        <v>-6.0996601063378196E-2</v>
      </c>
      <c r="J78">
        <v>45</v>
      </c>
      <c r="K78">
        <v>155.605087</v>
      </c>
      <c r="L78">
        <v>9.1362276081950746</v>
      </c>
      <c r="M78">
        <v>0.94082643758000861</v>
      </c>
      <c r="N78">
        <v>-6.0996601063378196E-2</v>
      </c>
      <c r="U78">
        <v>15</v>
      </c>
      <c r="V78">
        <v>155.42915300000001</v>
      </c>
      <c r="W78">
        <v>9.125840054318946</v>
      </c>
      <c r="X78">
        <v>0.99568669667849141</v>
      </c>
      <c r="Y78">
        <v>-4.3226324501861174E-3</v>
      </c>
    </row>
    <row r="79" spans="1:37" x14ac:dyDescent="0.35">
      <c r="A79">
        <v>45</v>
      </c>
      <c r="B79">
        <v>154.70594800000001</v>
      </c>
      <c r="C79">
        <f t="shared" si="19"/>
        <v>9.0831403436263791</v>
      </c>
      <c r="D79">
        <f t="shared" si="21"/>
        <v>0.93535964054441023</v>
      </c>
      <c r="E79">
        <f t="shared" si="20"/>
        <v>-6.6824181355846377E-2</v>
      </c>
      <c r="J79">
        <v>45</v>
      </c>
      <c r="K79">
        <v>154.70594800000001</v>
      </c>
      <c r="L79">
        <v>9.0831403436263791</v>
      </c>
      <c r="M79">
        <v>0.93535964054441023</v>
      </c>
      <c r="N79">
        <v>-6.6824181355846377E-2</v>
      </c>
      <c r="U79">
        <v>15</v>
      </c>
      <c r="V79">
        <v>162.13296500000001</v>
      </c>
      <c r="W79">
        <v>9.5216487571588821</v>
      </c>
      <c r="X79">
        <v>0.98051616753182735</v>
      </c>
      <c r="Y79">
        <v>-1.9676144413012932E-2</v>
      </c>
    </row>
    <row r="80" spans="1:37" x14ac:dyDescent="0.35">
      <c r="A80">
        <v>30</v>
      </c>
      <c r="B80">
        <v>157.28907799999999</v>
      </c>
      <c r="C80">
        <f t="shared" si="19"/>
        <v>9.2356543661805492</v>
      </c>
      <c r="D80">
        <f t="shared" si="21"/>
        <v>0.95106516263450447</v>
      </c>
      <c r="E80">
        <f t="shared" si="20"/>
        <v>-5.0172698663738691E-2</v>
      </c>
      <c r="J80">
        <v>30</v>
      </c>
      <c r="K80">
        <v>157.28907799999999</v>
      </c>
      <c r="L80">
        <v>9.2356543661805492</v>
      </c>
      <c r="M80">
        <v>0.95106516263450447</v>
      </c>
      <c r="N80">
        <v>-5.0172698663738691E-2</v>
      </c>
      <c r="U80">
        <v>15</v>
      </c>
      <c r="V80">
        <v>163.60897800000001</v>
      </c>
      <c r="W80">
        <v>9.6087960087382651</v>
      </c>
      <c r="X80">
        <v>0.98949037896399161</v>
      </c>
      <c r="Y80">
        <v>-1.0565237115647991E-2</v>
      </c>
    </row>
    <row r="81" spans="1:25" x14ac:dyDescent="0.35">
      <c r="A81">
        <v>30</v>
      </c>
      <c r="B81">
        <v>157.01855499999999</v>
      </c>
      <c r="C81">
        <f t="shared" si="19"/>
        <v>9.219682057034893</v>
      </c>
      <c r="D81">
        <f t="shared" si="21"/>
        <v>0.94942037319209227</v>
      </c>
      <c r="E81">
        <f t="shared" si="20"/>
        <v>-5.1903614076736278E-2</v>
      </c>
      <c r="J81">
        <v>30</v>
      </c>
      <c r="K81">
        <v>157.01855499999999</v>
      </c>
      <c r="L81">
        <v>9.219682057034893</v>
      </c>
      <c r="M81">
        <v>0.94942037319209227</v>
      </c>
      <c r="N81">
        <v>-5.1903614076736278E-2</v>
      </c>
      <c r="U81">
        <v>0</v>
      </c>
      <c r="V81">
        <v>155.792328</v>
      </c>
      <c r="W81">
        <v>9.1472827537344266</v>
      </c>
      <c r="X81">
        <v>1</v>
      </c>
      <c r="Y81">
        <v>0</v>
      </c>
    </row>
    <row r="82" spans="1:25" x14ac:dyDescent="0.35">
      <c r="A82">
        <v>15</v>
      </c>
      <c r="B82">
        <v>162.13296500000001</v>
      </c>
      <c r="C82">
        <f t="shared" si="19"/>
        <v>9.5216487571588821</v>
      </c>
      <c r="D82">
        <f t="shared" si="21"/>
        <v>0.98051616753182735</v>
      </c>
      <c r="E82">
        <f t="shared" si="20"/>
        <v>-1.9676144413012932E-2</v>
      </c>
      <c r="J82">
        <v>15</v>
      </c>
      <c r="K82">
        <v>162.13296500000001</v>
      </c>
      <c r="L82">
        <v>9.5216487571588821</v>
      </c>
      <c r="M82">
        <v>0.98051616753182735</v>
      </c>
      <c r="N82">
        <v>-1.9676144413012932E-2</v>
      </c>
      <c r="U82">
        <v>0</v>
      </c>
      <c r="V82">
        <v>155.425476</v>
      </c>
      <c r="W82">
        <v>9.1256229556592068</v>
      </c>
      <c r="X82">
        <v>0.99763210576754313</v>
      </c>
      <c r="Y82">
        <v>-2.3707021274128543E-3</v>
      </c>
    </row>
    <row r="83" spans="1:25" x14ac:dyDescent="0.35">
      <c r="A83">
        <v>15</v>
      </c>
      <c r="B83">
        <v>163.60897800000001</v>
      </c>
      <c r="C83">
        <f t="shared" si="19"/>
        <v>9.6087960087382651</v>
      </c>
      <c r="D83">
        <f t="shared" si="21"/>
        <v>0.98949037896399161</v>
      </c>
      <c r="E83">
        <f t="shared" si="20"/>
        <v>-1.0565237115647991E-2</v>
      </c>
      <c r="J83">
        <v>15</v>
      </c>
      <c r="K83">
        <v>163.60897800000001</v>
      </c>
      <c r="L83">
        <v>9.6087960087382651</v>
      </c>
      <c r="M83">
        <v>0.98949037896399161</v>
      </c>
      <c r="N83">
        <v>-1.0565237115647991E-2</v>
      </c>
      <c r="U83">
        <v>0</v>
      </c>
      <c r="V83">
        <v>156.098724</v>
      </c>
      <c r="W83">
        <v>9.1653730885044578</v>
      </c>
      <c r="X83">
        <v>1</v>
      </c>
      <c r="Y83">
        <v>0</v>
      </c>
    </row>
    <row r="84" spans="1:25" x14ac:dyDescent="0.35">
      <c r="A84">
        <v>0</v>
      </c>
      <c r="B84">
        <v>165.337524</v>
      </c>
      <c r="C84">
        <f t="shared" si="19"/>
        <v>9.7108533978862841</v>
      </c>
      <c r="D84">
        <f t="shared" si="21"/>
        <v>1</v>
      </c>
      <c r="E84">
        <f t="shared" si="20"/>
        <v>0</v>
      </c>
      <c r="J84">
        <v>0</v>
      </c>
      <c r="K84">
        <v>165.337524</v>
      </c>
      <c r="L84">
        <v>9.7108533978862841</v>
      </c>
      <c r="M84">
        <v>1</v>
      </c>
      <c r="N84">
        <v>0</v>
      </c>
      <c r="U84">
        <v>0</v>
      </c>
      <c r="V84">
        <v>155.68566899999999</v>
      </c>
      <c r="W84">
        <v>9.1409853575013269</v>
      </c>
      <c r="X84">
        <v>0.99733914476065155</v>
      </c>
      <c r="Y84">
        <v>-2.6644016069616448E-3</v>
      </c>
    </row>
    <row r="85" spans="1:25" x14ac:dyDescent="0.35">
      <c r="A85">
        <v>0</v>
      </c>
      <c r="B85">
        <v>163.95515399999999</v>
      </c>
      <c r="C85">
        <f t="shared" si="19"/>
        <v>9.6292350475290771</v>
      </c>
      <c r="D85">
        <f t="shared" si="21"/>
        <v>0.99159514133176263</v>
      </c>
      <c r="E85">
        <f t="shared" si="20"/>
        <v>-8.4403786598881442E-3</v>
      </c>
      <c r="J85">
        <v>0</v>
      </c>
      <c r="K85">
        <v>163.95515399999999</v>
      </c>
      <c r="L85">
        <v>9.6292350475290771</v>
      </c>
      <c r="M85">
        <v>0.99159514133176263</v>
      </c>
      <c r="N85">
        <v>-8.4403786598881442E-3</v>
      </c>
      <c r="U85">
        <v>0</v>
      </c>
      <c r="V85">
        <v>165.337524</v>
      </c>
      <c r="W85">
        <v>9.7108533978862841</v>
      </c>
      <c r="X85">
        <v>1</v>
      </c>
      <c r="Y85">
        <v>0</v>
      </c>
    </row>
    <row r="86" spans="1:25" x14ac:dyDescent="0.35">
      <c r="A86">
        <v>120</v>
      </c>
      <c r="B86">
        <v>123.29331999999999</v>
      </c>
      <c r="C86">
        <f t="shared" si="19"/>
        <v>7.2284654897561538</v>
      </c>
      <c r="D86">
        <f>C86/$C$98</f>
        <v>0.78681453337468454</v>
      </c>
      <c r="E86">
        <f t="shared" si="20"/>
        <v>-0.23976272113975516</v>
      </c>
      <c r="I86" t="s">
        <v>154</v>
      </c>
      <c r="J86">
        <v>120</v>
      </c>
      <c r="K86">
        <v>123.29331999999999</v>
      </c>
      <c r="L86">
        <v>7.2284654897561538</v>
      </c>
      <c r="M86">
        <v>0.78681453337468454</v>
      </c>
      <c r="N86">
        <v>-0.23976272113975516</v>
      </c>
      <c r="S86" t="s">
        <v>154</v>
      </c>
      <c r="U86">
        <v>0</v>
      </c>
      <c r="V86">
        <v>163.95515399999999</v>
      </c>
      <c r="W86">
        <v>9.6292350475290771</v>
      </c>
      <c r="X86">
        <v>0.99159514133176263</v>
      </c>
      <c r="Y86">
        <v>-8.4403786598881442E-3</v>
      </c>
    </row>
    <row r="87" spans="1:25" x14ac:dyDescent="0.35">
      <c r="A87">
        <v>120</v>
      </c>
      <c r="B87">
        <v>123.30126199999999</v>
      </c>
      <c r="C87">
        <f t="shared" si="19"/>
        <v>7.228934403967644</v>
      </c>
      <c r="D87">
        <f t="shared" ref="D87:D99" si="22">C87/$C$98</f>
        <v>0.78686557443132787</v>
      </c>
      <c r="E87">
        <f t="shared" si="20"/>
        <v>-0.23969785273809202</v>
      </c>
      <c r="J87">
        <v>120</v>
      </c>
      <c r="K87">
        <v>123.30126199999999</v>
      </c>
      <c r="L87">
        <v>7.228934403967644</v>
      </c>
      <c r="M87">
        <v>0.78686557443132787</v>
      </c>
      <c r="N87">
        <v>-0.23969785273809202</v>
      </c>
      <c r="U87" t="s">
        <v>155</v>
      </c>
      <c r="V87" t="s">
        <v>1</v>
      </c>
      <c r="W87" t="s">
        <v>2</v>
      </c>
      <c r="X87" t="s">
        <v>3</v>
      </c>
      <c r="Y87" t="s">
        <v>4</v>
      </c>
    </row>
    <row r="88" spans="1:25" x14ac:dyDescent="0.35">
      <c r="A88">
        <v>90</v>
      </c>
      <c r="B88">
        <v>131.36000100000001</v>
      </c>
      <c r="C88">
        <f t="shared" si="19"/>
        <v>7.70474115841058</v>
      </c>
      <c r="D88">
        <f t="shared" si="22"/>
        <v>0.83865688062267429</v>
      </c>
      <c r="E88">
        <f t="shared" si="20"/>
        <v>-0.17595361847191171</v>
      </c>
      <c r="J88">
        <v>90</v>
      </c>
      <c r="K88">
        <v>131.36000100000001</v>
      </c>
      <c r="L88">
        <v>7.70474115841058</v>
      </c>
      <c r="M88">
        <v>0.83865688062267429</v>
      </c>
      <c r="N88">
        <v>-0.17595361847191171</v>
      </c>
      <c r="U88">
        <v>120</v>
      </c>
      <c r="V88">
        <v>123.29331999999999</v>
      </c>
      <c r="W88">
        <v>7.2284654897561538</v>
      </c>
      <c r="X88">
        <v>0.78681453337468454</v>
      </c>
      <c r="Y88">
        <v>-0.23976272113975516</v>
      </c>
    </row>
    <row r="89" spans="1:25" x14ac:dyDescent="0.35">
      <c r="A89">
        <v>90</v>
      </c>
      <c r="B89">
        <v>131.76225299999999</v>
      </c>
      <c r="C89">
        <f t="shared" si="19"/>
        <v>7.7284910550864954</v>
      </c>
      <c r="D89">
        <f t="shared" si="22"/>
        <v>0.84124204394637547</v>
      </c>
      <c r="E89">
        <f t="shared" si="20"/>
        <v>-0.17287585548679132</v>
      </c>
      <c r="J89">
        <v>90</v>
      </c>
      <c r="K89">
        <v>131.76225299999999</v>
      </c>
      <c r="L89">
        <v>7.7284910550864954</v>
      </c>
      <c r="M89">
        <v>0.84124204394637547</v>
      </c>
      <c r="N89">
        <v>-0.17287585548679132</v>
      </c>
      <c r="U89">
        <v>120</v>
      </c>
      <c r="V89">
        <v>123.30126199999999</v>
      </c>
      <c r="W89">
        <v>7.228934403967644</v>
      </c>
      <c r="X89">
        <v>0.78686557443132787</v>
      </c>
      <c r="Y89">
        <v>-0.23969785273809202</v>
      </c>
    </row>
    <row r="90" spans="1:25" x14ac:dyDescent="0.35">
      <c r="A90">
        <v>60</v>
      </c>
      <c r="B90">
        <v>139.37269599999999</v>
      </c>
      <c r="C90">
        <f t="shared" si="19"/>
        <v>8.1778293676566083</v>
      </c>
      <c r="D90">
        <f t="shared" si="22"/>
        <v>0.89015227464931657</v>
      </c>
      <c r="E90">
        <f t="shared" si="20"/>
        <v>-0.11636273577945919</v>
      </c>
      <c r="J90">
        <v>60</v>
      </c>
      <c r="K90">
        <v>139.37269599999999</v>
      </c>
      <c r="L90">
        <v>8.1778293676566083</v>
      </c>
      <c r="M90">
        <v>0.89015227464931657</v>
      </c>
      <c r="N90">
        <v>-0.11636273577945919</v>
      </c>
      <c r="U90">
        <v>120</v>
      </c>
      <c r="V90">
        <v>128.08412200000001</v>
      </c>
      <c r="W90">
        <v>7.511325618468442</v>
      </c>
      <c r="X90">
        <v>0.8428363516977545</v>
      </c>
      <c r="Y90">
        <v>-0.17098246592512717</v>
      </c>
    </row>
    <row r="91" spans="1:25" x14ac:dyDescent="0.35">
      <c r="A91">
        <v>60</v>
      </c>
      <c r="B91">
        <v>140.50439499999999</v>
      </c>
      <c r="C91">
        <f t="shared" si="19"/>
        <v>8.2446475172698808</v>
      </c>
      <c r="D91">
        <f t="shared" si="22"/>
        <v>0.89742539385884057</v>
      </c>
      <c r="E91">
        <f t="shared" si="20"/>
        <v>-0.10822528869458829</v>
      </c>
      <c r="J91">
        <v>60</v>
      </c>
      <c r="K91">
        <v>140.50439499999999</v>
      </c>
      <c r="L91">
        <v>8.2446475172698808</v>
      </c>
      <c r="M91">
        <v>0.89742539385884057</v>
      </c>
      <c r="N91">
        <v>-0.10822528869458829</v>
      </c>
      <c r="U91">
        <v>120</v>
      </c>
      <c r="V91">
        <v>128.22680700000001</v>
      </c>
      <c r="W91">
        <v>7.5197500738029168</v>
      </c>
      <c r="X91">
        <v>0.8437816491804907</v>
      </c>
      <c r="Y91">
        <v>-0.16986152735904433</v>
      </c>
    </row>
    <row r="92" spans="1:25" x14ac:dyDescent="0.35">
      <c r="A92">
        <v>45</v>
      </c>
      <c r="B92">
        <v>146.80131499999999</v>
      </c>
      <c r="C92">
        <f t="shared" si="19"/>
        <v>8.6164323670071425</v>
      </c>
      <c r="D92">
        <f t="shared" si="22"/>
        <v>0.93789397235262384</v>
      </c>
      <c r="E92">
        <f t="shared" si="20"/>
        <v>-6.4118372236351112E-2</v>
      </c>
      <c r="J92">
        <v>45</v>
      </c>
      <c r="K92">
        <v>146.80131499999999</v>
      </c>
      <c r="L92">
        <v>8.6164323670071425</v>
      </c>
      <c r="M92">
        <v>0.93789397235262384</v>
      </c>
      <c r="N92">
        <v>-6.4118372236351112E-2</v>
      </c>
      <c r="U92">
        <v>120</v>
      </c>
      <c r="V92">
        <v>116.715157</v>
      </c>
      <c r="W92">
        <v>6.8400753970596915</v>
      </c>
      <c r="X92">
        <v>0.7472727290201796</v>
      </c>
      <c r="Y92">
        <v>-0.29132506139184217</v>
      </c>
    </row>
    <row r="93" spans="1:25" x14ac:dyDescent="0.35">
      <c r="A93">
        <v>45</v>
      </c>
      <c r="B93">
        <v>147.66447400000001</v>
      </c>
      <c r="C93">
        <f t="shared" si="19"/>
        <v>8.6673952884217993</v>
      </c>
      <c r="D93">
        <f t="shared" si="22"/>
        <v>0.94344125860433381</v>
      </c>
      <c r="E93">
        <f t="shared" si="20"/>
        <v>-5.822117514261882E-2</v>
      </c>
      <c r="J93">
        <v>45</v>
      </c>
      <c r="K93">
        <v>147.66447400000001</v>
      </c>
      <c r="L93">
        <v>8.6673952884217993</v>
      </c>
      <c r="M93">
        <v>0.94344125860433381</v>
      </c>
      <c r="N93">
        <v>-5.822117514261882E-2</v>
      </c>
      <c r="U93">
        <v>120</v>
      </c>
      <c r="V93">
        <v>116.822563</v>
      </c>
      <c r="W93">
        <v>6.8464168979158053</v>
      </c>
      <c r="X93">
        <v>0.74796553288208867</v>
      </c>
      <c r="Y93">
        <v>-0.29039838110397198</v>
      </c>
    </row>
    <row r="94" spans="1:25" x14ac:dyDescent="0.35">
      <c r="A94">
        <v>30</v>
      </c>
      <c r="B94">
        <v>150.480728</v>
      </c>
      <c r="C94">
        <f t="shared" si="19"/>
        <v>8.8336734958965568</v>
      </c>
      <c r="D94">
        <f t="shared" si="22"/>
        <v>0.96154055096590574</v>
      </c>
      <c r="E94">
        <f t="shared" si="20"/>
        <v>-3.9218540151100302E-2</v>
      </c>
      <c r="J94">
        <v>30</v>
      </c>
      <c r="K94">
        <v>150.480728</v>
      </c>
      <c r="L94">
        <v>8.8336734958965568</v>
      </c>
      <c r="M94">
        <v>0.96154055096590574</v>
      </c>
      <c r="N94">
        <v>-3.9218540151100302E-2</v>
      </c>
      <c r="U94">
        <v>90</v>
      </c>
      <c r="V94">
        <v>131.36000100000001</v>
      </c>
      <c r="W94">
        <v>7.70474115841058</v>
      </c>
      <c r="X94">
        <v>0.83865688062267429</v>
      </c>
      <c r="Y94">
        <v>-0.17595361847191171</v>
      </c>
    </row>
    <row r="95" spans="1:25" x14ac:dyDescent="0.35">
      <c r="A95">
        <v>30</v>
      </c>
      <c r="B95">
        <v>150.97560100000001</v>
      </c>
      <c r="C95">
        <f t="shared" si="19"/>
        <v>8.8628919525299636</v>
      </c>
      <c r="D95">
        <f t="shared" si="22"/>
        <v>0.9647209640638893</v>
      </c>
      <c r="E95">
        <f t="shared" si="20"/>
        <v>-3.5916375867404073E-2</v>
      </c>
      <c r="J95">
        <v>30</v>
      </c>
      <c r="K95">
        <v>150.97560100000001</v>
      </c>
      <c r="L95">
        <v>8.8628919525299636</v>
      </c>
      <c r="M95">
        <v>0.9647209640638893</v>
      </c>
      <c r="N95">
        <v>-3.5916375867404073E-2</v>
      </c>
      <c r="U95">
        <v>90</v>
      </c>
      <c r="V95">
        <v>131.76225299999999</v>
      </c>
      <c r="W95">
        <v>7.7284910550864954</v>
      </c>
      <c r="X95">
        <v>0.84124204394637547</v>
      </c>
      <c r="Y95">
        <v>-0.17287585548679132</v>
      </c>
    </row>
    <row r="96" spans="1:25" x14ac:dyDescent="0.35">
      <c r="A96">
        <v>15</v>
      </c>
      <c r="B96">
        <v>153.14372299999999</v>
      </c>
      <c r="C96">
        <f t="shared" si="19"/>
        <v>8.9909029344039659</v>
      </c>
      <c r="D96">
        <f t="shared" si="22"/>
        <v>0.97865488975154258</v>
      </c>
      <c r="E96">
        <f t="shared" si="20"/>
        <v>-2.1576211620865263E-2</v>
      </c>
      <c r="J96">
        <v>15</v>
      </c>
      <c r="K96">
        <v>153.14372299999999</v>
      </c>
      <c r="L96">
        <v>8.9909029344039659</v>
      </c>
      <c r="M96">
        <v>0.97865488975154258</v>
      </c>
      <c r="N96">
        <v>-2.1576211620865263E-2</v>
      </c>
      <c r="U96">
        <v>90</v>
      </c>
      <c r="V96">
        <v>135.158096</v>
      </c>
      <c r="W96">
        <v>7.928989549506996</v>
      </c>
      <c r="X96">
        <v>0.88970189338146799</v>
      </c>
      <c r="Y96">
        <v>-0.11686882362143075</v>
      </c>
    </row>
    <row r="97" spans="1:25" x14ac:dyDescent="0.35">
      <c r="A97">
        <v>15</v>
      </c>
      <c r="B97">
        <v>153.13136299999999</v>
      </c>
      <c r="C97">
        <f t="shared" si="19"/>
        <v>8.9901731711637236</v>
      </c>
      <c r="D97">
        <f t="shared" si="22"/>
        <v>0.97857545542012614</v>
      </c>
      <c r="E97">
        <f t="shared" si="20"/>
        <v>-2.1657381761779958E-2</v>
      </c>
      <c r="J97">
        <v>15</v>
      </c>
      <c r="K97">
        <v>153.13136299999999</v>
      </c>
      <c r="L97">
        <v>8.9901731711637236</v>
      </c>
      <c r="M97">
        <v>0.97857545542012614</v>
      </c>
      <c r="N97">
        <v>-2.1657381761779958E-2</v>
      </c>
      <c r="U97">
        <v>90</v>
      </c>
      <c r="V97">
        <v>136.06662</v>
      </c>
      <c r="W97">
        <v>7.9826309263742097</v>
      </c>
      <c r="X97">
        <v>0.89572092446536145</v>
      </c>
      <c r="Y97">
        <v>-0.11012638275413376</v>
      </c>
    </row>
    <row r="98" spans="1:25" x14ac:dyDescent="0.35">
      <c r="A98">
        <v>0</v>
      </c>
      <c r="B98">
        <v>156.46502699999999</v>
      </c>
      <c r="C98">
        <f t="shared" si="19"/>
        <v>9.1870004723386653</v>
      </c>
      <c r="D98">
        <f t="shared" si="22"/>
        <v>1</v>
      </c>
      <c r="E98">
        <f t="shared" si="20"/>
        <v>0</v>
      </c>
      <c r="J98">
        <v>0</v>
      </c>
      <c r="K98">
        <v>156.46502699999999</v>
      </c>
      <c r="L98">
        <v>9.1870004723386653</v>
      </c>
      <c r="M98">
        <v>1</v>
      </c>
      <c r="N98">
        <v>0</v>
      </c>
      <c r="U98">
        <v>90</v>
      </c>
      <c r="V98">
        <v>125.754509</v>
      </c>
      <c r="W98">
        <v>7.3737798311389255</v>
      </c>
      <c r="X98">
        <v>0.80557950866708228</v>
      </c>
      <c r="Y98">
        <v>-0.21619337401464161</v>
      </c>
    </row>
    <row r="99" spans="1:25" x14ac:dyDescent="0.35">
      <c r="A99">
        <v>0</v>
      </c>
      <c r="B99">
        <v>155.784164</v>
      </c>
      <c r="C99">
        <f t="shared" si="19"/>
        <v>9.1468007321249338</v>
      </c>
      <c r="D99">
        <f t="shared" si="22"/>
        <v>0.99562428016252202</v>
      </c>
      <c r="E99">
        <f t="shared" si="20"/>
        <v>-4.385321318691072E-3</v>
      </c>
      <c r="J99">
        <v>0</v>
      </c>
      <c r="K99">
        <v>155.784164</v>
      </c>
      <c r="L99">
        <v>9.1468007321249338</v>
      </c>
      <c r="M99">
        <v>0.99562428016252202</v>
      </c>
      <c r="N99">
        <v>-4.385321318691072E-3</v>
      </c>
      <c r="U99">
        <v>90</v>
      </c>
      <c r="V99">
        <v>125.509514</v>
      </c>
      <c r="W99">
        <v>7.3593147546791045</v>
      </c>
      <c r="X99">
        <v>0.8039992107121412</v>
      </c>
      <c r="Y99">
        <v>-0.21815699150496948</v>
      </c>
    </row>
    <row r="100" spans="1:25" x14ac:dyDescent="0.35">
      <c r="A100">
        <v>120</v>
      </c>
      <c r="B100">
        <v>128.08412200000001</v>
      </c>
      <c r="C100">
        <f t="shared" si="19"/>
        <v>7.511325618468442</v>
      </c>
      <c r="D100">
        <f>C100/$C$112</f>
        <v>0.8428363516977545</v>
      </c>
      <c r="E100">
        <f t="shared" si="20"/>
        <v>-0.17098246592512717</v>
      </c>
      <c r="J100">
        <v>120</v>
      </c>
      <c r="K100">
        <v>128.08412200000001</v>
      </c>
      <c r="L100">
        <v>7.511325618468442</v>
      </c>
      <c r="M100">
        <v>0.8428363516977545</v>
      </c>
      <c r="N100">
        <v>-0.17098246592512717</v>
      </c>
      <c r="U100">
        <v>60</v>
      </c>
      <c r="V100">
        <v>139.37269599999999</v>
      </c>
      <c r="W100">
        <v>8.1778293676566083</v>
      </c>
      <c r="X100">
        <v>0.89015227464931657</v>
      </c>
      <c r="Y100">
        <v>-0.11636273577945919</v>
      </c>
    </row>
    <row r="101" spans="1:25" x14ac:dyDescent="0.35">
      <c r="A101">
        <v>120</v>
      </c>
      <c r="B101">
        <v>128.22680700000001</v>
      </c>
      <c r="C101">
        <f t="shared" si="19"/>
        <v>7.5197500738029168</v>
      </c>
      <c r="D101">
        <f t="shared" ref="D101:D113" si="23">C101/$C$112</f>
        <v>0.8437816491804907</v>
      </c>
      <c r="E101">
        <f t="shared" si="20"/>
        <v>-0.16986152735904433</v>
      </c>
      <c r="J101">
        <v>120</v>
      </c>
      <c r="K101">
        <v>128.22680700000001</v>
      </c>
      <c r="L101">
        <v>7.5197500738029168</v>
      </c>
      <c r="M101">
        <v>0.8437816491804907</v>
      </c>
      <c r="N101">
        <v>-0.16986152735904433</v>
      </c>
      <c r="U101">
        <v>60</v>
      </c>
      <c r="V101">
        <v>140.50439499999999</v>
      </c>
      <c r="W101">
        <v>8.2446475172698808</v>
      </c>
      <c r="X101">
        <v>0.89742539385884057</v>
      </c>
      <c r="Y101">
        <v>-0.10822528869458829</v>
      </c>
    </row>
    <row r="102" spans="1:25" x14ac:dyDescent="0.35">
      <c r="A102">
        <v>90</v>
      </c>
      <c r="B102">
        <v>135.158096</v>
      </c>
      <c r="C102">
        <f t="shared" si="19"/>
        <v>7.928989549506996</v>
      </c>
      <c r="D102">
        <f t="shared" si="23"/>
        <v>0.88970189338146799</v>
      </c>
      <c r="E102">
        <f t="shared" si="20"/>
        <v>-0.11686882362143075</v>
      </c>
      <c r="J102">
        <v>90</v>
      </c>
      <c r="K102">
        <v>135.158096</v>
      </c>
      <c r="L102">
        <v>7.928989549506996</v>
      </c>
      <c r="M102">
        <v>0.88970189338146799</v>
      </c>
      <c r="N102">
        <v>-0.11686882362143075</v>
      </c>
      <c r="U102">
        <v>60</v>
      </c>
      <c r="V102">
        <v>142.44567900000001</v>
      </c>
      <c r="W102">
        <v>8.359265454330755</v>
      </c>
      <c r="X102">
        <v>0.93798260869933914</v>
      </c>
      <c r="Y102">
        <v>-6.4023870980056782E-2</v>
      </c>
    </row>
    <row r="103" spans="1:25" x14ac:dyDescent="0.35">
      <c r="A103">
        <v>90</v>
      </c>
      <c r="B103">
        <v>136.06662</v>
      </c>
      <c r="C103">
        <f t="shared" si="19"/>
        <v>7.9826309263742097</v>
      </c>
      <c r="D103">
        <f t="shared" si="23"/>
        <v>0.89572092446536145</v>
      </c>
      <c r="E103">
        <f t="shared" si="20"/>
        <v>-0.11012638275413376</v>
      </c>
      <c r="J103">
        <v>90</v>
      </c>
      <c r="K103">
        <v>136.06662</v>
      </c>
      <c r="L103">
        <v>7.9826309263742097</v>
      </c>
      <c r="M103">
        <v>0.89572092446536145</v>
      </c>
      <c r="N103">
        <v>-0.11012638275413376</v>
      </c>
      <c r="U103">
        <v>60</v>
      </c>
      <c r="V103">
        <v>142.39202900000001</v>
      </c>
      <c r="W103">
        <v>8.3560978331463662</v>
      </c>
      <c r="X103">
        <v>0.93762717393080153</v>
      </c>
      <c r="Y103">
        <v>-6.4402878144642933E-2</v>
      </c>
    </row>
    <row r="104" spans="1:25" x14ac:dyDescent="0.35">
      <c r="A104">
        <v>60</v>
      </c>
      <c r="B104">
        <v>142.44567900000001</v>
      </c>
      <c r="C104">
        <f t="shared" si="19"/>
        <v>8.359265454330755</v>
      </c>
      <c r="D104">
        <f t="shared" si="23"/>
        <v>0.93798260869933914</v>
      </c>
      <c r="E104">
        <f t="shared" si="20"/>
        <v>-6.4023870980056782E-2</v>
      </c>
      <c r="J104">
        <v>60</v>
      </c>
      <c r="K104">
        <v>142.44567900000001</v>
      </c>
      <c r="L104">
        <v>8.359265454330755</v>
      </c>
      <c r="M104">
        <v>0.93798260869933914</v>
      </c>
      <c r="N104">
        <v>-6.4023870980056782E-2</v>
      </c>
      <c r="U104">
        <v>60</v>
      </c>
      <c r="V104">
        <v>137.19541899999999</v>
      </c>
      <c r="W104">
        <v>8.0492778532207581</v>
      </c>
      <c r="X104">
        <v>0.87937712362112397</v>
      </c>
      <c r="Y104">
        <v>-0.12854143619543404</v>
      </c>
    </row>
    <row r="105" spans="1:25" x14ac:dyDescent="0.35">
      <c r="A105">
        <v>60</v>
      </c>
      <c r="B105">
        <v>142.39202900000001</v>
      </c>
      <c r="C105">
        <f t="shared" si="19"/>
        <v>8.3560978331463662</v>
      </c>
      <c r="D105">
        <f t="shared" si="23"/>
        <v>0.93762717393080153</v>
      </c>
      <c r="E105">
        <f t="shared" si="20"/>
        <v>-6.4402878144642933E-2</v>
      </c>
      <c r="J105">
        <v>60</v>
      </c>
      <c r="K105">
        <v>142.39202900000001</v>
      </c>
      <c r="L105">
        <v>8.3560978331463662</v>
      </c>
      <c r="M105">
        <v>0.93762717393080153</v>
      </c>
      <c r="N105">
        <v>-6.4402878144642933E-2</v>
      </c>
      <c r="U105">
        <v>60</v>
      </c>
      <c r="V105">
        <v>136.83947800000001</v>
      </c>
      <c r="W105">
        <v>8.028262266044754</v>
      </c>
      <c r="X105">
        <v>0.87708118764537069</v>
      </c>
      <c r="Y105">
        <v>-0.13115571661262379</v>
      </c>
    </row>
    <row r="106" spans="1:25" x14ac:dyDescent="0.35">
      <c r="A106">
        <v>45</v>
      </c>
      <c r="B106">
        <v>147.24337800000001</v>
      </c>
      <c r="C106">
        <f t="shared" si="19"/>
        <v>8.6425327980161768</v>
      </c>
      <c r="D106">
        <f t="shared" si="23"/>
        <v>0.96976767922269846</v>
      </c>
      <c r="E106">
        <f t="shared" si="20"/>
        <v>-3.0698742126821409E-2</v>
      </c>
      <c r="J106">
        <v>45</v>
      </c>
      <c r="K106">
        <v>147.24337800000001</v>
      </c>
      <c r="L106">
        <v>8.6425327980161768</v>
      </c>
      <c r="M106">
        <v>0.96976767922269846</v>
      </c>
      <c r="N106">
        <v>-3.0698742126821409E-2</v>
      </c>
      <c r="U106">
        <v>45</v>
      </c>
      <c r="V106">
        <v>146.80131499999999</v>
      </c>
      <c r="W106">
        <v>8.6164323670071425</v>
      </c>
      <c r="X106">
        <v>0.93789397235262384</v>
      </c>
      <c r="Y106">
        <v>-6.4118372236351112E-2</v>
      </c>
    </row>
    <row r="107" spans="1:25" x14ac:dyDescent="0.35">
      <c r="A107">
        <v>45</v>
      </c>
      <c r="B107">
        <v>148.32351700000001</v>
      </c>
      <c r="C107">
        <f t="shared" si="19"/>
        <v>8.7063067249217685</v>
      </c>
      <c r="D107">
        <f t="shared" si="23"/>
        <v>0.97692367093664945</v>
      </c>
      <c r="E107">
        <f t="shared" si="20"/>
        <v>-2.3346755951786809E-2</v>
      </c>
      <c r="J107">
        <v>45</v>
      </c>
      <c r="K107">
        <v>148.32351700000001</v>
      </c>
      <c r="L107">
        <v>8.7063067249217685</v>
      </c>
      <c r="M107">
        <v>0.97692367093664945</v>
      </c>
      <c r="N107">
        <v>-2.3346755951786809E-2</v>
      </c>
      <c r="U107">
        <v>45</v>
      </c>
      <c r="V107">
        <v>147.66447400000001</v>
      </c>
      <c r="W107">
        <v>8.6673952884217993</v>
      </c>
      <c r="X107">
        <v>0.94344125860433381</v>
      </c>
      <c r="Y107">
        <v>-5.822117514261882E-2</v>
      </c>
    </row>
    <row r="108" spans="1:25" x14ac:dyDescent="0.35">
      <c r="A108">
        <v>30</v>
      </c>
      <c r="B108">
        <v>150.81868</v>
      </c>
      <c r="C108">
        <f t="shared" si="19"/>
        <v>8.8536269705378743</v>
      </c>
      <c r="D108">
        <f t="shared" si="23"/>
        <v>0.99345428945237468</v>
      </c>
      <c r="E108">
        <f t="shared" si="20"/>
        <v>-6.5672276588309977E-3</v>
      </c>
      <c r="J108">
        <v>30</v>
      </c>
      <c r="K108">
        <v>150.81868</v>
      </c>
      <c r="L108">
        <v>8.8536269705378743</v>
      </c>
      <c r="M108">
        <v>0.99345428945237468</v>
      </c>
      <c r="N108">
        <v>-6.5672276588309977E-3</v>
      </c>
      <c r="U108">
        <v>45</v>
      </c>
      <c r="V108">
        <v>147.24337800000001</v>
      </c>
      <c r="W108">
        <v>8.6425327980161768</v>
      </c>
      <c r="X108">
        <v>0.96976767922269846</v>
      </c>
      <c r="Y108">
        <v>-3.0698742126821409E-2</v>
      </c>
    </row>
    <row r="109" spans="1:25" x14ac:dyDescent="0.35">
      <c r="A109">
        <v>30</v>
      </c>
      <c r="B109">
        <v>150.62361100000001</v>
      </c>
      <c r="C109">
        <f t="shared" si="19"/>
        <v>8.8421096416130371</v>
      </c>
      <c r="D109">
        <f t="shared" si="23"/>
        <v>0.99216194453412943</v>
      </c>
      <c r="E109">
        <f t="shared" si="20"/>
        <v>-7.8689344827464168E-3</v>
      </c>
      <c r="J109">
        <v>30</v>
      </c>
      <c r="K109">
        <v>150.62361100000001</v>
      </c>
      <c r="L109">
        <v>8.8421096416130371</v>
      </c>
      <c r="M109">
        <v>0.99216194453412943</v>
      </c>
      <c r="N109">
        <v>-7.8689344827464168E-3</v>
      </c>
      <c r="U109">
        <v>45</v>
      </c>
      <c r="V109">
        <v>148.32351700000001</v>
      </c>
      <c r="W109">
        <v>8.7063067249217685</v>
      </c>
      <c r="X109">
        <v>0.97692367093664945</v>
      </c>
      <c r="Y109">
        <v>-2.3346755951786809E-2</v>
      </c>
    </row>
    <row r="110" spans="1:25" x14ac:dyDescent="0.35">
      <c r="A110">
        <v>15</v>
      </c>
      <c r="B110">
        <v>153.57015999999999</v>
      </c>
      <c r="C110">
        <f t="shared" si="19"/>
        <v>9.0160807699120262</v>
      </c>
      <c r="D110">
        <f t="shared" si="23"/>
        <v>1.0116830249031841</v>
      </c>
      <c r="E110">
        <f t="shared" si="20"/>
        <v>1.1615305303911198E-2</v>
      </c>
      <c r="J110">
        <v>15</v>
      </c>
      <c r="K110">
        <v>153.57015999999999</v>
      </c>
      <c r="L110">
        <v>9.0160807699120262</v>
      </c>
      <c r="M110">
        <v>1.0116830249031841</v>
      </c>
      <c r="N110">
        <v>1.1615305303911198E-2</v>
      </c>
      <c r="U110">
        <v>45</v>
      </c>
      <c r="V110">
        <v>141.79032900000001</v>
      </c>
      <c r="W110">
        <v>8.3205720611678569</v>
      </c>
      <c r="X110">
        <v>0.9090157973742149</v>
      </c>
      <c r="Y110">
        <v>-9.5392806106147338E-2</v>
      </c>
    </row>
    <row r="111" spans="1:25" x14ac:dyDescent="0.35">
      <c r="A111">
        <v>15</v>
      </c>
      <c r="B111">
        <v>154.26670799999999</v>
      </c>
      <c r="C111">
        <f t="shared" si="19"/>
        <v>9.0572065891244016</v>
      </c>
      <c r="D111">
        <f t="shared" si="23"/>
        <v>1.0162977010850174</v>
      </c>
      <c r="E111">
        <f t="shared" si="20"/>
        <v>1.6166319115354495E-2</v>
      </c>
      <c r="J111">
        <v>15</v>
      </c>
      <c r="K111">
        <v>154.26670799999999</v>
      </c>
      <c r="L111">
        <v>9.0572065891244016</v>
      </c>
      <c r="M111">
        <v>1.0162977010850174</v>
      </c>
      <c r="N111">
        <v>1.6166319115354495E-2</v>
      </c>
      <c r="U111">
        <v>45</v>
      </c>
      <c r="V111">
        <v>142.096329</v>
      </c>
      <c r="W111">
        <v>8.3386390151738787</v>
      </c>
      <c r="X111">
        <v>0.91098959755059394</v>
      </c>
      <c r="Y111">
        <v>-9.3223800502417825E-2</v>
      </c>
    </row>
    <row r="112" spans="1:25" x14ac:dyDescent="0.35">
      <c r="A112">
        <v>0</v>
      </c>
      <c r="B112">
        <v>151.806702</v>
      </c>
      <c r="C112">
        <f t="shared" si="19"/>
        <v>8.9119620948219875</v>
      </c>
      <c r="D112">
        <f t="shared" si="23"/>
        <v>1</v>
      </c>
      <c r="E112">
        <f t="shared" si="20"/>
        <v>0</v>
      </c>
      <c r="J112">
        <v>0</v>
      </c>
      <c r="K112">
        <v>151.806702</v>
      </c>
      <c r="L112">
        <v>8.9119620948219875</v>
      </c>
      <c r="M112">
        <v>1</v>
      </c>
      <c r="N112">
        <v>0</v>
      </c>
      <c r="U112">
        <v>30</v>
      </c>
      <c r="V112">
        <v>150.480728</v>
      </c>
      <c r="W112">
        <v>8.8336734958965568</v>
      </c>
      <c r="X112">
        <v>0.96154055096590574</v>
      </c>
      <c r="Y112">
        <v>-3.9218540151100302E-2</v>
      </c>
    </row>
    <row r="113" spans="1:25" x14ac:dyDescent="0.35">
      <c r="A113">
        <v>0</v>
      </c>
      <c r="B113">
        <v>151.38711499999999</v>
      </c>
      <c r="C113">
        <f t="shared" si="19"/>
        <v>8.8871886992973952</v>
      </c>
      <c r="D113">
        <f t="shared" si="23"/>
        <v>0.99722020860714988</v>
      </c>
      <c r="E113">
        <f t="shared" si="20"/>
        <v>-2.7836621879434209E-3</v>
      </c>
      <c r="J113">
        <v>0</v>
      </c>
      <c r="K113">
        <v>151.38711499999999</v>
      </c>
      <c r="L113">
        <v>8.8871886992973952</v>
      </c>
      <c r="M113">
        <v>0.99722020860714988</v>
      </c>
      <c r="N113">
        <v>-2.7836621879434209E-3</v>
      </c>
      <c r="U113">
        <v>30</v>
      </c>
      <c r="V113">
        <v>150.97560100000001</v>
      </c>
      <c r="W113">
        <v>8.8628919525299636</v>
      </c>
      <c r="X113">
        <v>0.9647209640638893</v>
      </c>
      <c r="Y113">
        <v>-3.5916375867404073E-2</v>
      </c>
    </row>
    <row r="114" spans="1:25" x14ac:dyDescent="0.35">
      <c r="A114">
        <v>120</v>
      </c>
      <c r="B114">
        <v>116.715157</v>
      </c>
      <c r="C114">
        <f t="shared" si="19"/>
        <v>6.8400753970596915</v>
      </c>
      <c r="D114">
        <f>C114/$C$127</f>
        <v>0.7472727290201796</v>
      </c>
      <c r="E114">
        <f t="shared" si="20"/>
        <v>-0.29132506139184217</v>
      </c>
      <c r="J114">
        <v>120</v>
      </c>
      <c r="K114">
        <v>116.715157</v>
      </c>
      <c r="L114">
        <v>6.8400753970596915</v>
      </c>
      <c r="M114">
        <v>0.7472727290201796</v>
      </c>
      <c r="N114">
        <v>-0.29132506139184217</v>
      </c>
      <c r="U114">
        <v>30</v>
      </c>
      <c r="V114">
        <v>150.81868</v>
      </c>
      <c r="W114">
        <v>8.8536269705378743</v>
      </c>
      <c r="X114">
        <v>0.99345428945237468</v>
      </c>
      <c r="Y114">
        <v>-6.5672276588309977E-3</v>
      </c>
    </row>
    <row r="115" spans="1:25" x14ac:dyDescent="0.35">
      <c r="A115">
        <v>120</v>
      </c>
      <c r="B115">
        <v>116.822563</v>
      </c>
      <c r="C115">
        <f t="shared" si="19"/>
        <v>6.8464168979158053</v>
      </c>
      <c r="D115">
        <f t="shared" ref="D115:D127" si="24">C115/$C$127</f>
        <v>0.74796553288208867</v>
      </c>
      <c r="E115">
        <f t="shared" si="20"/>
        <v>-0.29039838110397198</v>
      </c>
      <c r="J115">
        <v>120</v>
      </c>
      <c r="K115">
        <v>116.822563</v>
      </c>
      <c r="L115">
        <v>6.8464168979158053</v>
      </c>
      <c r="M115">
        <v>0.74796553288208867</v>
      </c>
      <c r="N115">
        <v>-0.29039838110397198</v>
      </c>
      <c r="U115">
        <v>30</v>
      </c>
      <c r="V115">
        <v>150.62361100000001</v>
      </c>
      <c r="W115">
        <v>8.8421096416130371</v>
      </c>
      <c r="X115">
        <v>0.99216194453412943</v>
      </c>
      <c r="Y115">
        <v>-7.8689344827464168E-3</v>
      </c>
    </row>
    <row r="116" spans="1:25" x14ac:dyDescent="0.35">
      <c r="A116">
        <v>90</v>
      </c>
      <c r="B116">
        <v>125.754509</v>
      </c>
      <c r="C116">
        <f t="shared" si="19"/>
        <v>7.3737798311389255</v>
      </c>
      <c r="D116">
        <f t="shared" si="24"/>
        <v>0.80557950866708228</v>
      </c>
      <c r="E116">
        <f t="shared" si="20"/>
        <v>-0.21619337401464161</v>
      </c>
      <c r="J116">
        <v>90</v>
      </c>
      <c r="K116">
        <v>125.754509</v>
      </c>
      <c r="L116">
        <v>7.3737798311389255</v>
      </c>
      <c r="M116">
        <v>0.80557950866708228</v>
      </c>
      <c r="N116">
        <v>-0.21619337401464161</v>
      </c>
      <c r="U116">
        <v>30</v>
      </c>
      <c r="V116">
        <v>147.47631799999999</v>
      </c>
      <c r="W116">
        <v>8.6562861191474276</v>
      </c>
      <c r="X116">
        <v>0.94569228786797077</v>
      </c>
      <c r="Y116">
        <v>-5.5838039939496216E-2</v>
      </c>
    </row>
    <row r="117" spans="1:25" x14ac:dyDescent="0.35">
      <c r="A117">
        <v>90</v>
      </c>
      <c r="B117">
        <v>125.509514</v>
      </c>
      <c r="C117">
        <f t="shared" si="19"/>
        <v>7.3593147546791045</v>
      </c>
      <c r="D117">
        <f t="shared" si="24"/>
        <v>0.8039992107121412</v>
      </c>
      <c r="E117">
        <f t="shared" si="20"/>
        <v>-0.21815699150496948</v>
      </c>
      <c r="J117">
        <v>90</v>
      </c>
      <c r="K117">
        <v>125.509514</v>
      </c>
      <c r="L117">
        <v>7.3593147546791045</v>
      </c>
      <c r="M117">
        <v>0.8039992107121412</v>
      </c>
      <c r="N117">
        <v>-0.21815699150496948</v>
      </c>
      <c r="U117">
        <v>30</v>
      </c>
      <c r="V117">
        <v>146.54686000000001</v>
      </c>
      <c r="W117">
        <v>8.6014087500738032</v>
      </c>
      <c r="X117">
        <v>0.93969697948778486</v>
      </c>
      <c r="Y117">
        <v>-6.219781793500307E-2</v>
      </c>
    </row>
    <row r="118" spans="1:25" x14ac:dyDescent="0.35">
      <c r="A118">
        <v>60</v>
      </c>
      <c r="B118">
        <v>137.19541899999999</v>
      </c>
      <c r="C118">
        <f t="shared" si="19"/>
        <v>8.0492778532207581</v>
      </c>
      <c r="D118">
        <f t="shared" si="24"/>
        <v>0.87937712362112397</v>
      </c>
      <c r="E118">
        <f t="shared" si="20"/>
        <v>-0.12854143619543404</v>
      </c>
      <c r="J118">
        <v>60</v>
      </c>
      <c r="K118">
        <v>137.19541899999999</v>
      </c>
      <c r="L118">
        <v>8.0492778532207581</v>
      </c>
      <c r="M118">
        <v>0.87937712362112397</v>
      </c>
      <c r="N118">
        <v>-0.12854143619543404</v>
      </c>
      <c r="U118">
        <v>15</v>
      </c>
      <c r="V118">
        <v>153.14372299999999</v>
      </c>
      <c r="W118">
        <v>8.9909029344039659</v>
      </c>
      <c r="X118">
        <v>0.97865488975154258</v>
      </c>
      <c r="Y118">
        <v>-2.1576211620865263E-2</v>
      </c>
    </row>
    <row r="119" spans="1:25" x14ac:dyDescent="0.35">
      <c r="A119">
        <v>60</v>
      </c>
      <c r="B119">
        <v>136.83947800000001</v>
      </c>
      <c r="C119">
        <f t="shared" si="19"/>
        <v>8.028262266044754</v>
      </c>
      <c r="D119">
        <f t="shared" si="24"/>
        <v>0.87708118764537069</v>
      </c>
      <c r="E119">
        <f t="shared" si="20"/>
        <v>-0.13115571661262379</v>
      </c>
      <c r="J119">
        <v>60</v>
      </c>
      <c r="K119">
        <v>136.83947800000001</v>
      </c>
      <c r="L119">
        <v>8.028262266044754</v>
      </c>
      <c r="M119">
        <v>0.87708118764537069</v>
      </c>
      <c r="N119">
        <v>-0.13115571661262379</v>
      </c>
      <c r="U119">
        <v>15</v>
      </c>
      <c r="V119">
        <v>153.13136299999999</v>
      </c>
      <c r="W119">
        <v>8.9901731711637236</v>
      </c>
      <c r="X119">
        <v>0.97857545542012614</v>
      </c>
      <c r="Y119">
        <v>-2.1657381761779958E-2</v>
      </c>
    </row>
    <row r="120" spans="1:25" x14ac:dyDescent="0.35">
      <c r="A120">
        <v>45</v>
      </c>
      <c r="B120">
        <v>141.79032900000001</v>
      </c>
      <c r="C120">
        <f t="shared" si="19"/>
        <v>8.3205720611678569</v>
      </c>
      <c r="D120">
        <f t="shared" si="24"/>
        <v>0.9090157973742149</v>
      </c>
      <c r="E120">
        <f t="shared" si="20"/>
        <v>-9.5392806106147338E-2</v>
      </c>
      <c r="J120">
        <v>45</v>
      </c>
      <c r="K120">
        <v>141.79032900000001</v>
      </c>
      <c r="L120">
        <v>8.3205720611678569</v>
      </c>
      <c r="M120">
        <v>0.9090157973742149</v>
      </c>
      <c r="N120">
        <v>-9.5392806106147338E-2</v>
      </c>
      <c r="U120">
        <v>15</v>
      </c>
      <c r="V120">
        <v>153.57015999999999</v>
      </c>
      <c r="W120">
        <v>9.0160807699120262</v>
      </c>
      <c r="X120">
        <v>1.0116830249031841</v>
      </c>
      <c r="Y120">
        <v>1.1615305303911198E-2</v>
      </c>
    </row>
    <row r="121" spans="1:25" x14ac:dyDescent="0.35">
      <c r="A121">
        <v>45</v>
      </c>
      <c r="B121">
        <v>142.096329</v>
      </c>
      <c r="C121">
        <f t="shared" si="19"/>
        <v>8.3386390151738787</v>
      </c>
      <c r="D121">
        <f t="shared" si="24"/>
        <v>0.91098959755059394</v>
      </c>
      <c r="E121">
        <f t="shared" si="20"/>
        <v>-9.3223800502417825E-2</v>
      </c>
      <c r="J121">
        <v>45</v>
      </c>
      <c r="K121">
        <v>142.096329</v>
      </c>
      <c r="L121">
        <v>8.3386390151738787</v>
      </c>
      <c r="M121">
        <v>0.91098959755059394</v>
      </c>
      <c r="N121">
        <v>-9.3223800502417825E-2</v>
      </c>
      <c r="U121">
        <v>15</v>
      </c>
      <c r="V121">
        <v>154.26670799999999</v>
      </c>
      <c r="W121">
        <v>9.0572065891244016</v>
      </c>
      <c r="X121">
        <v>1.0162977010850174</v>
      </c>
      <c r="Y121">
        <v>1.6166319115354495E-2</v>
      </c>
    </row>
    <row r="122" spans="1:25" x14ac:dyDescent="0.35">
      <c r="A122">
        <v>30</v>
      </c>
      <c r="B122">
        <v>147.47631799999999</v>
      </c>
      <c r="C122">
        <f t="shared" si="19"/>
        <v>8.6562861191474276</v>
      </c>
      <c r="D122">
        <f t="shared" si="24"/>
        <v>0.94569228786797077</v>
      </c>
      <c r="E122">
        <f t="shared" si="20"/>
        <v>-5.5838039939496216E-2</v>
      </c>
      <c r="J122">
        <v>30</v>
      </c>
      <c r="K122">
        <v>147.47631799999999</v>
      </c>
      <c r="L122">
        <v>8.6562861191474276</v>
      </c>
      <c r="M122">
        <v>0.94569228786797077</v>
      </c>
      <c r="N122">
        <v>-5.5838039939496216E-2</v>
      </c>
      <c r="U122">
        <v>15</v>
      </c>
      <c r="V122">
        <v>150.23838799999999</v>
      </c>
      <c r="W122">
        <v>8.819365176831786</v>
      </c>
      <c r="X122">
        <v>0.96350854359728844</v>
      </c>
      <c r="Y122">
        <v>-3.7173923915043892E-2</v>
      </c>
    </row>
    <row r="123" spans="1:25" x14ac:dyDescent="0.35">
      <c r="A123">
        <v>30</v>
      </c>
      <c r="B123">
        <v>146.54686000000001</v>
      </c>
      <c r="C123">
        <f t="shared" si="19"/>
        <v>8.6014087500738032</v>
      </c>
      <c r="D123">
        <f t="shared" si="24"/>
        <v>0.93969697948778486</v>
      </c>
      <c r="E123">
        <f t="shared" si="20"/>
        <v>-6.219781793500307E-2</v>
      </c>
      <c r="J123">
        <v>30</v>
      </c>
      <c r="K123">
        <v>146.54686000000001</v>
      </c>
      <c r="L123">
        <v>8.6014087500738032</v>
      </c>
      <c r="M123">
        <v>0.93969697948778486</v>
      </c>
      <c r="N123">
        <v>-6.219781793500307E-2</v>
      </c>
      <c r="U123">
        <v>15</v>
      </c>
      <c r="V123">
        <v>150.71151699999999</v>
      </c>
      <c r="W123">
        <v>8.8472998169687642</v>
      </c>
      <c r="X123">
        <v>0.96656038053732118</v>
      </c>
      <c r="Y123">
        <v>-3.4011508889042592E-2</v>
      </c>
    </row>
    <row r="124" spans="1:25" x14ac:dyDescent="0.35">
      <c r="A124">
        <v>15</v>
      </c>
      <c r="B124">
        <v>150.23838799999999</v>
      </c>
      <c r="C124">
        <f t="shared" si="19"/>
        <v>8.819365176831786</v>
      </c>
      <c r="D124">
        <f t="shared" si="24"/>
        <v>0.96350854359728844</v>
      </c>
      <c r="E124">
        <f t="shared" si="20"/>
        <v>-3.7173923915043892E-2</v>
      </c>
      <c r="J124">
        <v>15</v>
      </c>
      <c r="K124">
        <v>150.23838799999999</v>
      </c>
      <c r="L124">
        <v>8.819365176831786</v>
      </c>
      <c r="M124">
        <v>0.96350854359728844</v>
      </c>
      <c r="N124">
        <v>-3.7173923915043892E-2</v>
      </c>
      <c r="U124">
        <v>0</v>
      </c>
      <c r="V124">
        <v>156.46502699999999</v>
      </c>
      <c r="W124">
        <v>9.1870004723386653</v>
      </c>
      <c r="X124">
        <v>1</v>
      </c>
      <c r="Y124">
        <v>0</v>
      </c>
    </row>
    <row r="125" spans="1:25" x14ac:dyDescent="0.35">
      <c r="A125">
        <v>15</v>
      </c>
      <c r="B125">
        <v>150.71151699999999</v>
      </c>
      <c r="C125">
        <f t="shared" si="19"/>
        <v>8.8472998169687642</v>
      </c>
      <c r="D125">
        <f t="shared" si="24"/>
        <v>0.96656038053732118</v>
      </c>
      <c r="E125">
        <f t="shared" si="20"/>
        <v>-3.4011508889042592E-2</v>
      </c>
      <c r="J125">
        <v>15</v>
      </c>
      <c r="K125">
        <v>150.71151699999999</v>
      </c>
      <c r="L125">
        <v>8.8472998169687642</v>
      </c>
      <c r="M125">
        <v>0.96656038053732118</v>
      </c>
      <c r="N125">
        <v>-3.4011508889042592E-2</v>
      </c>
      <c r="U125">
        <v>0</v>
      </c>
      <c r="V125">
        <v>155.784164</v>
      </c>
      <c r="W125">
        <v>9.1468007321249338</v>
      </c>
      <c r="X125">
        <v>0.99562428016252202</v>
      </c>
      <c r="Y125">
        <v>-4.385321318691072E-3</v>
      </c>
    </row>
    <row r="126" spans="1:25" x14ac:dyDescent="0.35">
      <c r="A126">
        <v>0</v>
      </c>
      <c r="B126">
        <v>155.29521199999999</v>
      </c>
      <c r="C126">
        <f t="shared" si="19"/>
        <v>9.1179318651473089</v>
      </c>
      <c r="D126">
        <f t="shared" si="24"/>
        <v>0.99612671386891516</v>
      </c>
      <c r="E126">
        <f t="shared" si="20"/>
        <v>-3.8808067297128367E-3</v>
      </c>
      <c r="J126">
        <v>0</v>
      </c>
      <c r="K126">
        <v>155.29521199999999</v>
      </c>
      <c r="L126">
        <v>9.1179318651473089</v>
      </c>
      <c r="M126">
        <v>0.99612671386891516</v>
      </c>
      <c r="N126">
        <v>-3.8808067297128367E-3</v>
      </c>
      <c r="U126">
        <v>0</v>
      </c>
      <c r="V126">
        <v>151.806702</v>
      </c>
      <c r="W126">
        <v>8.9119620948219875</v>
      </c>
      <c r="X126">
        <v>1</v>
      </c>
      <c r="Y126">
        <v>0</v>
      </c>
    </row>
    <row r="127" spans="1:25" x14ac:dyDescent="0.35">
      <c r="A127">
        <v>0</v>
      </c>
      <c r="B127">
        <v>155.895691</v>
      </c>
      <c r="C127">
        <f t="shared" si="19"/>
        <v>9.1533855464367946</v>
      </c>
      <c r="D127">
        <f t="shared" si="24"/>
        <v>1</v>
      </c>
      <c r="E127">
        <f t="shared" si="20"/>
        <v>0</v>
      </c>
      <c r="J127">
        <v>0</v>
      </c>
      <c r="K127">
        <v>155.895691</v>
      </c>
      <c r="L127">
        <v>9.1533855464367946</v>
      </c>
      <c r="M127">
        <v>1</v>
      </c>
      <c r="N127">
        <v>0</v>
      </c>
      <c r="U127">
        <v>0</v>
      </c>
      <c r="V127">
        <v>151.38711499999999</v>
      </c>
      <c r="W127">
        <v>8.8871886992973952</v>
      </c>
      <c r="X127">
        <v>0.99722020860714988</v>
      </c>
      <c r="Y127">
        <v>-2.7836621879434209E-3</v>
      </c>
    </row>
    <row r="128" spans="1:25" x14ac:dyDescent="0.35">
      <c r="U128">
        <v>0</v>
      </c>
      <c r="V128">
        <v>155.29521199999999</v>
      </c>
      <c r="W128">
        <v>9.1179318651473089</v>
      </c>
      <c r="X128">
        <v>0.99612671386891516</v>
      </c>
      <c r="Y128">
        <v>-3.8808067297128367E-3</v>
      </c>
    </row>
    <row r="129" spans="21:25" x14ac:dyDescent="0.35">
      <c r="U129">
        <v>0</v>
      </c>
      <c r="V129">
        <v>155.895691</v>
      </c>
      <c r="W129">
        <v>9.1533855464367946</v>
      </c>
      <c r="X129">
        <v>1</v>
      </c>
      <c r="Y129">
        <v>0</v>
      </c>
    </row>
  </sheetData>
  <phoneticPr fontId="18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72"/>
  <sheetViews>
    <sheetView topLeftCell="P1" zoomScale="70" zoomScaleNormal="70" workbookViewId="0">
      <selection activeCell="AE56" activeCellId="1" sqref="W56:W62 AE56:AE62"/>
    </sheetView>
  </sheetViews>
  <sheetFormatPr defaultRowHeight="14.5" x14ac:dyDescent="0.35"/>
  <cols>
    <col min="1" max="1" width="28.54296875" hidden="1" customWidth="1"/>
    <col min="2" max="9" width="9.1796875" hidden="1" customWidth="1"/>
    <col min="10" max="15" width="0" hidden="1" customWidth="1"/>
    <col min="16" max="16" width="11.54296875" bestFit="1" customWidth="1"/>
  </cols>
  <sheetData>
    <row r="1" spans="1:3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H1" t="s">
        <v>155</v>
      </c>
      <c r="I1" t="s">
        <v>1</v>
      </c>
      <c r="J1" t="s">
        <v>2</v>
      </c>
      <c r="K1" t="s">
        <v>3</v>
      </c>
      <c r="L1" t="s">
        <v>4</v>
      </c>
      <c r="P1" t="s">
        <v>155</v>
      </c>
      <c r="Q1" t="s">
        <v>1</v>
      </c>
      <c r="R1" t="s">
        <v>2</v>
      </c>
      <c r="S1" t="s">
        <v>3</v>
      </c>
      <c r="T1" t="s">
        <v>4</v>
      </c>
      <c r="W1" t="s">
        <v>165</v>
      </c>
    </row>
    <row r="2" spans="1:32" x14ac:dyDescent="0.35">
      <c r="A2" t="s">
        <v>5</v>
      </c>
      <c r="B2">
        <v>132.20753500000001</v>
      </c>
      <c r="C2">
        <f>(B2-0.8648)/16.937</f>
        <v>7.7547815433665939</v>
      </c>
      <c r="D2">
        <f>C2/$C$15</f>
        <v>0.81720162652713402</v>
      </c>
      <c r="E2">
        <f>LN(D2)</f>
        <v>-0.20186942567460334</v>
      </c>
      <c r="F2" t="s">
        <v>161</v>
      </c>
      <c r="H2">
        <v>120</v>
      </c>
      <c r="I2">
        <v>132.20753500000001</v>
      </c>
      <c r="J2">
        <v>7.7547815433665939</v>
      </c>
      <c r="K2">
        <v>0.81720162652713402</v>
      </c>
      <c r="L2">
        <v>-0.20186942567460334</v>
      </c>
      <c r="M2" t="s">
        <v>161</v>
      </c>
      <c r="P2">
        <v>120</v>
      </c>
      <c r="Q2">
        <v>132.20753500000001</v>
      </c>
      <c r="R2">
        <v>7.7547815433665939</v>
      </c>
      <c r="S2">
        <v>0.81720162652713402</v>
      </c>
      <c r="T2">
        <v>-0.20186942567460334</v>
      </c>
      <c r="U2" t="s">
        <v>161</v>
      </c>
      <c r="W2" t="s">
        <v>156</v>
      </c>
      <c r="Y2" t="s">
        <v>3</v>
      </c>
      <c r="AE2" t="s">
        <v>3</v>
      </c>
    </row>
    <row r="3" spans="1:32" x14ac:dyDescent="0.35">
      <c r="A3" t="s">
        <v>5</v>
      </c>
      <c r="B3">
        <v>133.141876</v>
      </c>
      <c r="C3">
        <f t="shared" ref="C3:C66" si="0">(B3-0.8648)/16.937</f>
        <v>7.8099472161539811</v>
      </c>
      <c r="D3">
        <f t="shared" ref="D3:D15" si="1">C3/$C$15</f>
        <v>0.82301500467043953</v>
      </c>
      <c r="E3">
        <f t="shared" ref="E3:E66" si="2">LN(D3)</f>
        <v>-0.19478084679393595</v>
      </c>
      <c r="H3">
        <v>120</v>
      </c>
      <c r="I3">
        <v>133.141876</v>
      </c>
      <c r="J3">
        <v>7.8099472161539811</v>
      </c>
      <c r="K3">
        <v>0.82301500467043953</v>
      </c>
      <c r="L3">
        <v>-0.19478084679393595</v>
      </c>
      <c r="P3">
        <v>120</v>
      </c>
      <c r="Q3">
        <v>133.141876</v>
      </c>
      <c r="R3">
        <v>7.8099472161539811</v>
      </c>
      <c r="S3">
        <v>0.82301500467043953</v>
      </c>
      <c r="T3">
        <v>-0.19478084679393595</v>
      </c>
      <c r="W3">
        <v>120</v>
      </c>
      <c r="X3">
        <v>0.81720162652713402</v>
      </c>
      <c r="Y3">
        <v>0.82301500467043953</v>
      </c>
      <c r="Z3">
        <v>0.79838961659762631</v>
      </c>
      <c r="AA3">
        <v>0.80742307845275951</v>
      </c>
      <c r="AB3">
        <v>0.79084842748334239</v>
      </c>
      <c r="AC3">
        <v>0.78633437490018632</v>
      </c>
      <c r="AE3">
        <f>AVERAGE(X3:AC3)</f>
        <v>0.80386868810524792</v>
      </c>
      <c r="AF3">
        <f>_xlfn.STDEV.S(X3:AC3)</f>
        <v>1.4587542127034241E-2</v>
      </c>
    </row>
    <row r="4" spans="1:32" x14ac:dyDescent="0.35">
      <c r="A4" t="s">
        <v>6</v>
      </c>
      <c r="B4">
        <v>140.63194300000001</v>
      </c>
      <c r="C4">
        <f t="shared" si="0"/>
        <v>8.2521782488043929</v>
      </c>
      <c r="D4">
        <f t="shared" si="1"/>
        <v>0.86961746757177349</v>
      </c>
      <c r="E4">
        <f t="shared" si="2"/>
        <v>-0.13970185647281316</v>
      </c>
      <c r="H4">
        <v>90</v>
      </c>
      <c r="I4">
        <v>140.63194300000001</v>
      </c>
      <c r="J4">
        <v>8.2521782488043929</v>
      </c>
      <c r="K4">
        <v>0.86961746757177349</v>
      </c>
      <c r="L4">
        <v>-0.13970185647281316</v>
      </c>
      <c r="P4">
        <v>120</v>
      </c>
      <c r="Q4">
        <v>127.553642</v>
      </c>
      <c r="R4">
        <v>7.4800048414713345</v>
      </c>
      <c r="S4">
        <v>0.79838961659762631</v>
      </c>
      <c r="T4">
        <v>-0.22515855933294612</v>
      </c>
      <c r="W4">
        <v>90</v>
      </c>
      <c r="X4">
        <v>0.86961746757177349</v>
      </c>
      <c r="Y4">
        <v>0.87484963296097884</v>
      </c>
      <c r="Z4">
        <v>0.85909682787497099</v>
      </c>
      <c r="AA4">
        <v>0.86266995813656289</v>
      </c>
      <c r="AB4">
        <v>0.83778943522459126</v>
      </c>
      <c r="AC4">
        <v>0.84401808290934466</v>
      </c>
      <c r="AE4">
        <f t="shared" ref="AE4:AE8" si="3">AVERAGE(X4:AC4)</f>
        <v>0.85800690077970365</v>
      </c>
      <c r="AF4">
        <f t="shared" ref="AF4:AF8" si="4">_xlfn.STDEV.S(X4:AC4)</f>
        <v>1.4462695961900505E-2</v>
      </c>
    </row>
    <row r="5" spans="1:32" x14ac:dyDescent="0.35">
      <c r="A5" t="s">
        <v>6</v>
      </c>
      <c r="B5">
        <v>141.47287</v>
      </c>
      <c r="C5">
        <f t="shared" si="0"/>
        <v>8.3018285410639425</v>
      </c>
      <c r="D5">
        <f t="shared" si="1"/>
        <v>0.87484963296097884</v>
      </c>
      <c r="E5">
        <f t="shared" si="2"/>
        <v>-0.13370325543668532</v>
      </c>
      <c r="H5">
        <v>90</v>
      </c>
      <c r="I5">
        <v>141.47287</v>
      </c>
      <c r="J5">
        <v>8.3018285410639425</v>
      </c>
      <c r="K5">
        <v>0.87484963296097884</v>
      </c>
      <c r="L5">
        <v>-0.13370325543668532</v>
      </c>
      <c r="P5">
        <v>120</v>
      </c>
      <c r="Q5">
        <v>128.987076</v>
      </c>
      <c r="R5">
        <v>7.5646381295388787</v>
      </c>
      <c r="S5">
        <v>0.80742307845275951</v>
      </c>
      <c r="T5">
        <v>-0.21390748730477246</v>
      </c>
      <c r="W5">
        <v>60</v>
      </c>
      <c r="X5">
        <v>0.91344429643438296</v>
      </c>
      <c r="Y5">
        <v>0.92072173167329585</v>
      </c>
      <c r="Z5">
        <v>0.91457430303979481</v>
      </c>
      <c r="AA5">
        <v>0.91789866923323316</v>
      </c>
      <c r="AB5">
        <v>0.89419104844571262</v>
      </c>
      <c r="AC5">
        <v>0.8963141808119548</v>
      </c>
      <c r="AE5">
        <f t="shared" si="3"/>
        <v>0.90952403827306239</v>
      </c>
      <c r="AF5">
        <f t="shared" si="4"/>
        <v>1.1366593954730445E-2</v>
      </c>
    </row>
    <row r="6" spans="1:32" x14ac:dyDescent="0.35">
      <c r="A6" t="s">
        <v>7</v>
      </c>
      <c r="B6">
        <v>147.67590300000001</v>
      </c>
      <c r="C6">
        <f t="shared" si="0"/>
        <v>8.66807008324969</v>
      </c>
      <c r="D6">
        <f t="shared" si="1"/>
        <v>0.91344429643438296</v>
      </c>
      <c r="E6">
        <f t="shared" si="2"/>
        <v>-9.0532883201335693E-2</v>
      </c>
      <c r="H6">
        <v>60</v>
      </c>
      <c r="I6">
        <v>147.67590300000001</v>
      </c>
      <c r="J6">
        <v>8.66807008324969</v>
      </c>
      <c r="K6">
        <v>0.91344429643438296</v>
      </c>
      <c r="L6">
        <v>-9.0532883201335693E-2</v>
      </c>
      <c r="P6">
        <v>120</v>
      </c>
      <c r="Q6">
        <v>127.76068100000001</v>
      </c>
      <c r="R6">
        <v>7.4922289071264094</v>
      </c>
      <c r="S6">
        <v>0.79084842748334239</v>
      </c>
      <c r="T6">
        <v>-0.23464895096262597</v>
      </c>
      <c r="W6">
        <v>45</v>
      </c>
      <c r="X6">
        <v>0.9402313453736304</v>
      </c>
      <c r="Y6">
        <v>0.93769885704344547</v>
      </c>
      <c r="Z6">
        <v>0.94178906310671262</v>
      </c>
      <c r="AA6">
        <v>0.9379245674418929</v>
      </c>
      <c r="AB6">
        <v>0.91523739232792911</v>
      </c>
      <c r="AC6">
        <v>0.92002465483004225</v>
      </c>
      <c r="AE6">
        <f t="shared" si="3"/>
        <v>0.9321509800206087</v>
      </c>
      <c r="AF6">
        <f t="shared" si="4"/>
        <v>1.144915204065363E-2</v>
      </c>
    </row>
    <row r="7" spans="1:32" x14ac:dyDescent="0.35">
      <c r="A7" t="s">
        <v>7</v>
      </c>
      <c r="B7">
        <v>148.845551</v>
      </c>
      <c r="C7">
        <f t="shared" si="0"/>
        <v>8.7371288303713754</v>
      </c>
      <c r="D7">
        <f t="shared" si="1"/>
        <v>0.92072173167329585</v>
      </c>
      <c r="E7">
        <f t="shared" si="2"/>
        <v>-8.2597425542003722E-2</v>
      </c>
      <c r="H7">
        <v>60</v>
      </c>
      <c r="I7">
        <v>148.845551</v>
      </c>
      <c r="J7">
        <v>8.7371288303713754</v>
      </c>
      <c r="K7">
        <v>0.92072173167329585</v>
      </c>
      <c r="L7">
        <v>-8.2597425542003722E-2</v>
      </c>
      <c r="P7">
        <v>120</v>
      </c>
      <c r="Q7">
        <v>127.036377</v>
      </c>
      <c r="R7">
        <v>7.4494643089094872</v>
      </c>
      <c r="S7">
        <v>0.78633437490018632</v>
      </c>
      <c r="T7">
        <v>-0.24037316365652275</v>
      </c>
      <c r="W7">
        <v>30</v>
      </c>
      <c r="X7">
        <v>0.95482579337012408</v>
      </c>
      <c r="Y7">
        <v>0.96050199101797518</v>
      </c>
      <c r="Z7">
        <v>0.96307014411281711</v>
      </c>
      <c r="AA7">
        <v>0.96048429348959652</v>
      </c>
      <c r="AB7">
        <v>0.94743411369048869</v>
      </c>
      <c r="AC7">
        <v>0.94743392672261673</v>
      </c>
      <c r="AE7">
        <f t="shared" si="3"/>
        <v>0.95562504373393642</v>
      </c>
      <c r="AF7">
        <f t="shared" si="4"/>
        <v>6.8942146277095953E-3</v>
      </c>
    </row>
    <row r="8" spans="1:32" x14ac:dyDescent="0.35">
      <c r="A8" t="s">
        <v>8</v>
      </c>
      <c r="B8">
        <v>151.98118600000001</v>
      </c>
      <c r="C8">
        <f t="shared" si="0"/>
        <v>8.9222640373147541</v>
      </c>
      <c r="D8">
        <f t="shared" si="1"/>
        <v>0.9402313453736304</v>
      </c>
      <c r="E8">
        <f t="shared" si="2"/>
        <v>-6.1629321899095264E-2</v>
      </c>
      <c r="H8">
        <v>45</v>
      </c>
      <c r="I8">
        <v>151.98118600000001</v>
      </c>
      <c r="J8">
        <v>8.9222640373147541</v>
      </c>
      <c r="K8">
        <v>0.9402313453736304</v>
      </c>
      <c r="L8">
        <v>-6.1629321899095264E-2</v>
      </c>
      <c r="P8">
        <v>90</v>
      </c>
      <c r="Q8">
        <v>140.63194300000001</v>
      </c>
      <c r="R8">
        <v>8.2521782488043929</v>
      </c>
      <c r="S8">
        <v>0.86961746757177349</v>
      </c>
      <c r="T8">
        <v>-0.13970185647281316</v>
      </c>
      <c r="W8">
        <v>15</v>
      </c>
      <c r="X8">
        <v>0.98608122567387968</v>
      </c>
      <c r="Y8">
        <v>0.9847844568575399</v>
      </c>
      <c r="Z8">
        <v>0.9846814421835004</v>
      </c>
      <c r="AA8">
        <v>0.98717305940977373</v>
      </c>
      <c r="AB8">
        <v>0.97573406313126021</v>
      </c>
      <c r="AC8">
        <v>0.98200835590580871</v>
      </c>
      <c r="AE8">
        <f t="shared" si="3"/>
        <v>0.9834104338602937</v>
      </c>
      <c r="AF8">
        <f t="shared" si="4"/>
        <v>4.1397191076631024E-3</v>
      </c>
    </row>
    <row r="9" spans="1:32" x14ac:dyDescent="0.35">
      <c r="A9" t="s">
        <v>8</v>
      </c>
      <c r="B9">
        <v>151.57415800000001</v>
      </c>
      <c r="C9">
        <f t="shared" si="0"/>
        <v>8.8982321544547442</v>
      </c>
      <c r="D9">
        <f t="shared" si="1"/>
        <v>0.93769885704344547</v>
      </c>
      <c r="E9">
        <f t="shared" si="2"/>
        <v>-6.4326429450927952E-2</v>
      </c>
      <c r="H9">
        <v>45</v>
      </c>
      <c r="I9">
        <v>151.57415800000001</v>
      </c>
      <c r="J9">
        <v>8.8982321544547442</v>
      </c>
      <c r="K9">
        <v>0.93769885704344547</v>
      </c>
      <c r="L9">
        <v>-6.4326429450927952E-2</v>
      </c>
      <c r="P9">
        <v>90</v>
      </c>
      <c r="Q9">
        <v>141.47287</v>
      </c>
      <c r="R9">
        <v>8.3018285410639425</v>
      </c>
      <c r="S9">
        <v>0.87484963296097884</v>
      </c>
      <c r="T9">
        <v>-0.13370325543668532</v>
      </c>
    </row>
    <row r="10" spans="1:32" x14ac:dyDescent="0.35">
      <c r="A10" t="s">
        <v>9</v>
      </c>
      <c r="B10">
        <v>154.326843</v>
      </c>
      <c r="C10">
        <f t="shared" si="0"/>
        <v>9.0607570998405844</v>
      </c>
      <c r="D10">
        <f t="shared" si="1"/>
        <v>0.95482579337012408</v>
      </c>
      <c r="E10">
        <f t="shared" si="2"/>
        <v>-4.6226370460346541E-2</v>
      </c>
      <c r="H10">
        <v>30</v>
      </c>
      <c r="I10">
        <v>154.326843</v>
      </c>
      <c r="J10">
        <v>9.0607570998405844</v>
      </c>
      <c r="K10">
        <v>0.95482579337012408</v>
      </c>
      <c r="L10">
        <v>-4.6226370460346541E-2</v>
      </c>
      <c r="P10">
        <v>90</v>
      </c>
      <c r="Q10">
        <v>137.186691</v>
      </c>
      <c r="R10">
        <v>8.0487625317352531</v>
      </c>
      <c r="S10">
        <v>0.85909682787497099</v>
      </c>
      <c r="T10">
        <v>-0.15187364172653894</v>
      </c>
      <c r="W10" t="s">
        <v>156</v>
      </c>
      <c r="AE10" t="s">
        <v>157</v>
      </c>
    </row>
    <row r="11" spans="1:32" x14ac:dyDescent="0.35">
      <c r="A11" t="s">
        <v>9</v>
      </c>
      <c r="B11">
        <v>155.239136</v>
      </c>
      <c r="C11">
        <f t="shared" si="0"/>
        <v>9.1146210072622065</v>
      </c>
      <c r="D11">
        <f t="shared" si="1"/>
        <v>0.96050199101797518</v>
      </c>
      <c r="E11">
        <f t="shared" si="2"/>
        <v>-4.0299223878250759E-2</v>
      </c>
      <c r="H11">
        <v>30</v>
      </c>
      <c r="I11">
        <v>155.239136</v>
      </c>
      <c r="J11">
        <v>9.1146210072622065</v>
      </c>
      <c r="K11">
        <v>0.96050199101797518</v>
      </c>
      <c r="L11">
        <v>-4.0299223878250759E-2</v>
      </c>
      <c r="P11">
        <v>90</v>
      </c>
      <c r="Q11">
        <v>137.75367700000001</v>
      </c>
      <c r="R11">
        <v>8.0822387081537457</v>
      </c>
      <c r="S11">
        <v>0.86266995813656289</v>
      </c>
      <c r="T11">
        <v>-0.14772309657704019</v>
      </c>
      <c r="W11">
        <v>120</v>
      </c>
      <c r="X11">
        <v>-0.20186942567460334</v>
      </c>
      <c r="Y11">
        <v>-0.19478084679393595</v>
      </c>
      <c r="Z11">
        <v>-0.22515855933294612</v>
      </c>
      <c r="AA11">
        <v>-0.21390748730477246</v>
      </c>
      <c r="AB11">
        <v>-0.23464895096262597</v>
      </c>
      <c r="AC11">
        <v>-0.24037316365652275</v>
      </c>
      <c r="AE11">
        <f>AVERAGE(X11:AC11)</f>
        <v>-0.2184564056209011</v>
      </c>
      <c r="AF11">
        <f>_xlfn.STDEV.S(X11:AC11)</f>
        <v>1.8131819098868504E-2</v>
      </c>
    </row>
    <row r="12" spans="1:32" x14ac:dyDescent="0.35">
      <c r="A12" t="s">
        <v>10</v>
      </c>
      <c r="B12">
        <v>159.35029599999999</v>
      </c>
      <c r="C12">
        <f t="shared" si="0"/>
        <v>9.3573534864497834</v>
      </c>
      <c r="D12">
        <f t="shared" si="1"/>
        <v>0.98608122567387968</v>
      </c>
      <c r="E12">
        <f t="shared" si="2"/>
        <v>-1.401654879286944E-2</v>
      </c>
      <c r="H12">
        <v>15</v>
      </c>
      <c r="I12">
        <v>159.35029599999999</v>
      </c>
      <c r="J12">
        <v>9.3573534864497834</v>
      </c>
      <c r="K12">
        <v>0.98608122567387968</v>
      </c>
      <c r="L12">
        <v>-1.401654879286944E-2</v>
      </c>
      <c r="P12">
        <v>90</v>
      </c>
      <c r="Q12">
        <v>135.292618</v>
      </c>
      <c r="R12">
        <v>7.9369320422743099</v>
      </c>
      <c r="S12">
        <v>0.83778943522459126</v>
      </c>
      <c r="T12">
        <v>-0.17698848068885037</v>
      </c>
      <c r="W12">
        <v>90</v>
      </c>
      <c r="X12">
        <v>-0.13970185647281316</v>
      </c>
      <c r="Y12">
        <v>-0.13370325543668532</v>
      </c>
      <c r="Z12">
        <v>-0.15187364172653894</v>
      </c>
      <c r="AA12">
        <v>-0.14772309657704019</v>
      </c>
      <c r="AB12">
        <v>-0.17698848068885037</v>
      </c>
      <c r="AC12">
        <v>-0.16958135936765859</v>
      </c>
      <c r="AE12">
        <f t="shared" ref="AE12:AE16" si="5">AVERAGE(X12:AC12)</f>
        <v>-0.15326194837826443</v>
      </c>
      <c r="AF12">
        <f t="shared" ref="AF12:AF16" si="6">_xlfn.STDEV.S(X12:AC12)</f>
        <v>1.6901457613048856E-2</v>
      </c>
    </row>
    <row r="13" spans="1:32" x14ac:dyDescent="0.35">
      <c r="A13" t="s">
        <v>10</v>
      </c>
      <c r="B13">
        <v>159.141876</v>
      </c>
      <c r="C13">
        <f t="shared" si="0"/>
        <v>9.3450478833323487</v>
      </c>
      <c r="D13">
        <f t="shared" si="1"/>
        <v>0.9847844568575399</v>
      </c>
      <c r="E13">
        <f t="shared" si="2"/>
        <v>-1.5332487281187007E-2</v>
      </c>
      <c r="H13">
        <v>15</v>
      </c>
      <c r="I13">
        <v>159.141876</v>
      </c>
      <c r="J13">
        <v>9.3450478833323487</v>
      </c>
      <c r="K13">
        <v>0.9847844568575399</v>
      </c>
      <c r="L13">
        <v>-1.5332487281187007E-2</v>
      </c>
      <c r="P13">
        <v>90</v>
      </c>
      <c r="Q13">
        <v>136.29203799999999</v>
      </c>
      <c r="R13">
        <v>7.9959401310739784</v>
      </c>
      <c r="S13">
        <v>0.84401808290934466</v>
      </c>
      <c r="T13">
        <v>-0.16958135936765859</v>
      </c>
      <c r="W13">
        <v>60</v>
      </c>
      <c r="X13">
        <v>-9.0532883201335693E-2</v>
      </c>
      <c r="Y13">
        <v>-8.2597425542003722E-2</v>
      </c>
      <c r="Z13">
        <v>-8.9296564544982901E-2</v>
      </c>
      <c r="AA13">
        <v>-8.5668276553073366E-2</v>
      </c>
      <c r="AB13">
        <v>-0.11183582591709607</v>
      </c>
      <c r="AC13">
        <v>-0.10946427924230079</v>
      </c>
      <c r="AE13">
        <f t="shared" si="5"/>
        <v>-9.4899209166798768E-2</v>
      </c>
      <c r="AF13">
        <f t="shared" si="6"/>
        <v>1.2537852126390608E-2</v>
      </c>
    </row>
    <row r="14" spans="1:32" x14ac:dyDescent="0.35">
      <c r="A14" t="s">
        <v>11</v>
      </c>
      <c r="B14">
        <v>161.40881300000001</v>
      </c>
      <c r="C14">
        <f t="shared" si="0"/>
        <v>9.47889313337663</v>
      </c>
      <c r="D14">
        <f t="shared" si="1"/>
        <v>0.99888911672802716</v>
      </c>
      <c r="E14">
        <f t="shared" si="2"/>
        <v>-1.111500760142026E-3</v>
      </c>
      <c r="H14">
        <v>0</v>
      </c>
      <c r="I14">
        <v>161.40881300000001</v>
      </c>
      <c r="J14">
        <v>9.47889313337663</v>
      </c>
      <c r="K14">
        <v>0.99888911672802716</v>
      </c>
      <c r="L14">
        <v>-1.111500760142026E-3</v>
      </c>
      <c r="P14">
        <v>60</v>
      </c>
      <c r="Q14">
        <v>147.67590300000001</v>
      </c>
      <c r="R14">
        <v>8.66807008324969</v>
      </c>
      <c r="S14">
        <v>0.91344429643438296</v>
      </c>
      <c r="T14">
        <v>-9.0532883201335693E-2</v>
      </c>
      <c r="W14">
        <v>45</v>
      </c>
      <c r="X14">
        <v>-6.1629321899095264E-2</v>
      </c>
      <c r="Y14">
        <v>-6.4326429450927952E-2</v>
      </c>
      <c r="Z14">
        <v>-5.997395399577863E-2</v>
      </c>
      <c r="AA14">
        <v>-6.4085751715098421E-2</v>
      </c>
      <c r="AB14">
        <v>-8.8571802189557361E-2</v>
      </c>
      <c r="AC14">
        <v>-8.3354810569823759E-2</v>
      </c>
      <c r="AE14">
        <f t="shared" si="5"/>
        <v>-7.0323678303380224E-2</v>
      </c>
      <c r="AF14">
        <f t="shared" si="6"/>
        <v>1.2332005367805777E-2</v>
      </c>
    </row>
    <row r="15" spans="1:32" x14ac:dyDescent="0.35">
      <c r="A15" t="s">
        <v>11</v>
      </c>
      <c r="B15">
        <v>161.587357</v>
      </c>
      <c r="C15">
        <f t="shared" si="0"/>
        <v>9.4894347877428107</v>
      </c>
      <c r="D15">
        <f t="shared" si="1"/>
        <v>1</v>
      </c>
      <c r="E15">
        <f t="shared" si="2"/>
        <v>0</v>
      </c>
      <c r="H15">
        <v>0</v>
      </c>
      <c r="I15">
        <v>161.587357</v>
      </c>
      <c r="J15">
        <v>9.4894347877428107</v>
      </c>
      <c r="K15">
        <v>1</v>
      </c>
      <c r="L15">
        <v>0</v>
      </c>
      <c r="P15">
        <v>60</v>
      </c>
      <c r="Q15">
        <v>148.845551</v>
      </c>
      <c r="R15">
        <v>8.7371288303713754</v>
      </c>
      <c r="S15">
        <v>0.92072173167329585</v>
      </c>
      <c r="T15">
        <v>-8.2597425542003722E-2</v>
      </c>
      <c r="W15">
        <v>30</v>
      </c>
      <c r="X15">
        <v>-4.6226370460346541E-2</v>
      </c>
      <c r="Y15">
        <v>-4.0299223878250759E-2</v>
      </c>
      <c r="Z15">
        <v>-3.7629030674850586E-2</v>
      </c>
      <c r="AA15">
        <v>-4.031764933867376E-2</v>
      </c>
      <c r="AB15">
        <v>-5.3997881445487811E-2</v>
      </c>
      <c r="AC15">
        <v>-5.3998078786799159E-2</v>
      </c>
      <c r="AE15">
        <f t="shared" si="5"/>
        <v>-4.5411372430734766E-2</v>
      </c>
      <c r="AF15">
        <f t="shared" si="6"/>
        <v>7.2217561002933736E-3</v>
      </c>
    </row>
    <row r="16" spans="1:32" x14ac:dyDescent="0.35">
      <c r="A16" t="s">
        <v>12</v>
      </c>
      <c r="B16">
        <v>127.553642</v>
      </c>
      <c r="C16">
        <f t="shared" si="0"/>
        <v>7.4800048414713345</v>
      </c>
      <c r="D16">
        <f>C16/$C$29</f>
        <v>0.79838961659762631</v>
      </c>
      <c r="E16">
        <f t="shared" si="2"/>
        <v>-0.22515855933294612</v>
      </c>
      <c r="H16">
        <v>120</v>
      </c>
      <c r="I16">
        <v>127.553642</v>
      </c>
      <c r="J16">
        <v>7.4800048414713345</v>
      </c>
      <c r="K16">
        <v>0.79838961659762631</v>
      </c>
      <c r="L16">
        <v>-0.22515855933294612</v>
      </c>
      <c r="P16">
        <v>60</v>
      </c>
      <c r="Q16">
        <v>145.98988299999999</v>
      </c>
      <c r="R16">
        <v>8.5685235283698393</v>
      </c>
      <c r="S16">
        <v>0.91457430303979481</v>
      </c>
      <c r="T16">
        <v>-8.9296564544982901E-2</v>
      </c>
      <c r="W16">
        <v>15</v>
      </c>
      <c r="X16">
        <v>-1.401654879286944E-2</v>
      </c>
      <c r="Y16">
        <v>-1.5332487281187007E-2</v>
      </c>
      <c r="Z16">
        <v>-1.5437099068762113E-2</v>
      </c>
      <c r="AA16">
        <v>-1.2909916104348341E-2</v>
      </c>
      <c r="AB16">
        <v>-2.4565205997394451E-2</v>
      </c>
      <c r="AC16">
        <v>-1.815546159482145E-2</v>
      </c>
      <c r="AE16">
        <f t="shared" si="5"/>
        <v>-1.6736119806563799E-2</v>
      </c>
      <c r="AF16">
        <f t="shared" si="6"/>
        <v>4.2190677194910752E-3</v>
      </c>
    </row>
    <row r="17" spans="1:32" x14ac:dyDescent="0.35">
      <c r="A17" t="s">
        <v>12</v>
      </c>
      <c r="B17">
        <v>128.987076</v>
      </c>
      <c r="C17">
        <f t="shared" si="0"/>
        <v>7.5646381295388787</v>
      </c>
      <c r="D17">
        <f t="shared" ref="D17:D29" si="7">C17/$C$29</f>
        <v>0.80742307845275951</v>
      </c>
      <c r="E17">
        <f t="shared" si="2"/>
        <v>-0.21390748730477246</v>
      </c>
      <c r="H17">
        <v>120</v>
      </c>
      <c r="I17">
        <v>128.987076</v>
      </c>
      <c r="J17">
        <v>7.5646381295388787</v>
      </c>
      <c r="K17">
        <v>0.80742307845275951</v>
      </c>
      <c r="L17">
        <v>-0.21390748730477246</v>
      </c>
      <c r="P17">
        <v>60</v>
      </c>
      <c r="Q17">
        <v>146.51739499999999</v>
      </c>
      <c r="R17">
        <v>8.599669067721555</v>
      </c>
      <c r="S17">
        <v>0.91789866923323316</v>
      </c>
      <c r="T17">
        <v>-8.5668276553073366E-2</v>
      </c>
      <c r="W17">
        <v>0</v>
      </c>
      <c r="X17">
        <v>-1.111500760142026E-3</v>
      </c>
      <c r="Y17">
        <v>0</v>
      </c>
      <c r="Z17">
        <v>-5.6490069050451532E-3</v>
      </c>
      <c r="AA17">
        <v>0</v>
      </c>
      <c r="AB17">
        <v>0</v>
      </c>
      <c r="AC17">
        <v>-1.7653186781775188E-3</v>
      </c>
      <c r="AE17">
        <f>AVERAGE(X17:AC17)</f>
        <v>-1.4209710572274496E-3</v>
      </c>
      <c r="AF17">
        <f>_xlfn.STDEV.S(X17:AC17)</f>
        <v>2.1976401213892128E-3</v>
      </c>
    </row>
    <row r="18" spans="1:32" x14ac:dyDescent="0.35">
      <c r="A18" t="s">
        <v>13</v>
      </c>
      <c r="B18">
        <v>137.186691</v>
      </c>
      <c r="C18">
        <f t="shared" si="0"/>
        <v>8.0487625317352531</v>
      </c>
      <c r="D18">
        <f t="shared" si="7"/>
        <v>0.85909682787497099</v>
      </c>
      <c r="E18">
        <f t="shared" si="2"/>
        <v>-0.15187364172653894</v>
      </c>
      <c r="H18">
        <v>90</v>
      </c>
      <c r="I18">
        <v>137.186691</v>
      </c>
      <c r="J18">
        <v>8.0487625317352531</v>
      </c>
      <c r="K18">
        <v>0.85909682787497099</v>
      </c>
      <c r="L18">
        <v>-0.15187364172653894</v>
      </c>
      <c r="P18">
        <v>60</v>
      </c>
      <c r="Q18">
        <v>144.34255999999999</v>
      </c>
      <c r="R18">
        <v>8.4712617346637522</v>
      </c>
      <c r="S18">
        <v>0.89419104844571262</v>
      </c>
      <c r="T18">
        <v>-0.11183582591709607</v>
      </c>
    </row>
    <row r="19" spans="1:32" x14ac:dyDescent="0.35">
      <c r="A19" t="s">
        <v>13</v>
      </c>
      <c r="B19">
        <v>137.75367700000001</v>
      </c>
      <c r="C19">
        <f t="shared" si="0"/>
        <v>8.0822387081537457</v>
      </c>
      <c r="D19">
        <f t="shared" si="7"/>
        <v>0.86266995813656289</v>
      </c>
      <c r="E19">
        <f t="shared" si="2"/>
        <v>-0.14772309657704019</v>
      </c>
      <c r="H19">
        <v>90</v>
      </c>
      <c r="I19">
        <v>137.75367700000001</v>
      </c>
      <c r="J19">
        <v>8.0822387081537457</v>
      </c>
      <c r="K19">
        <v>0.86266995813656289</v>
      </c>
      <c r="L19">
        <v>-0.14772309657704019</v>
      </c>
      <c r="P19">
        <v>60</v>
      </c>
      <c r="Q19">
        <v>144.68322800000001</v>
      </c>
      <c r="R19">
        <v>8.491375568282459</v>
      </c>
      <c r="S19">
        <v>0.8963141808119548</v>
      </c>
      <c r="T19">
        <v>-0.10946427924230079</v>
      </c>
      <c r="W19" t="s">
        <v>166</v>
      </c>
    </row>
    <row r="20" spans="1:32" x14ac:dyDescent="0.35">
      <c r="A20" t="s">
        <v>14</v>
      </c>
      <c r="B20">
        <v>145.98988299999999</v>
      </c>
      <c r="C20">
        <f t="shared" si="0"/>
        <v>8.5685235283698393</v>
      </c>
      <c r="D20">
        <f t="shared" si="7"/>
        <v>0.91457430303979481</v>
      </c>
      <c r="E20">
        <f t="shared" si="2"/>
        <v>-8.9296564544982901E-2</v>
      </c>
      <c r="H20">
        <v>60</v>
      </c>
      <c r="I20">
        <v>145.98988299999999</v>
      </c>
      <c r="J20">
        <v>8.5685235283698393</v>
      </c>
      <c r="K20">
        <v>0.91457430303979481</v>
      </c>
      <c r="L20">
        <v>-8.9296564544982901E-2</v>
      </c>
      <c r="P20">
        <v>45</v>
      </c>
      <c r="Q20">
        <v>151.98118600000001</v>
      </c>
      <c r="R20">
        <v>8.9222640373147541</v>
      </c>
      <c r="S20">
        <v>0.9402313453736304</v>
      </c>
      <c r="T20">
        <v>-6.1629321899095264E-2</v>
      </c>
      <c r="W20" t="s">
        <v>156</v>
      </c>
      <c r="Y20" t="s">
        <v>3</v>
      </c>
      <c r="AE20" t="s">
        <v>3</v>
      </c>
    </row>
    <row r="21" spans="1:32" x14ac:dyDescent="0.35">
      <c r="A21" t="s">
        <v>14</v>
      </c>
      <c r="B21">
        <v>146.51739499999999</v>
      </c>
      <c r="C21">
        <f t="shared" si="0"/>
        <v>8.599669067721555</v>
      </c>
      <c r="D21">
        <f t="shared" si="7"/>
        <v>0.91789866923323316</v>
      </c>
      <c r="E21">
        <f t="shared" si="2"/>
        <v>-8.5668276553073366E-2</v>
      </c>
      <c r="H21">
        <v>60</v>
      </c>
      <c r="I21">
        <v>146.51739499999999</v>
      </c>
      <c r="J21">
        <v>8.599669067721555</v>
      </c>
      <c r="K21">
        <v>0.91789866923323316</v>
      </c>
      <c r="L21">
        <v>-8.5668276553073366E-2</v>
      </c>
      <c r="P21">
        <v>45</v>
      </c>
      <c r="Q21">
        <v>151.57415800000001</v>
      </c>
      <c r="R21">
        <v>8.8982321544547442</v>
      </c>
      <c r="S21">
        <v>0.93769885704344547</v>
      </c>
      <c r="T21">
        <v>-6.4326429450927952E-2</v>
      </c>
      <c r="W21">
        <v>120</v>
      </c>
      <c r="X21">
        <v>0.85569829080557336</v>
      </c>
      <c r="Y21">
        <v>0.85831378110261791</v>
      </c>
      <c r="Z21">
        <v>0.83591233687366429</v>
      </c>
      <c r="AA21">
        <v>0.83731196094069682</v>
      </c>
      <c r="AB21">
        <v>0.87182203873905806</v>
      </c>
      <c r="AC21">
        <v>0.88303402258882302</v>
      </c>
      <c r="AE21">
        <f>AVERAGE(X21:AC21)</f>
        <v>0.85701540517507224</v>
      </c>
      <c r="AF21">
        <f>_xlfn.STDEV.S(X21:AC21)</f>
        <v>1.8618220249872912E-2</v>
      </c>
    </row>
    <row r="22" spans="1:32" x14ac:dyDescent="0.35">
      <c r="A22" t="s">
        <v>15</v>
      </c>
      <c r="B22">
        <v>150.308334</v>
      </c>
      <c r="C22">
        <f t="shared" si="0"/>
        <v>8.8234949518804981</v>
      </c>
      <c r="D22">
        <f t="shared" si="7"/>
        <v>0.94178906310671262</v>
      </c>
      <c r="E22">
        <f t="shared" si="2"/>
        <v>-5.997395399577863E-2</v>
      </c>
      <c r="H22">
        <v>45</v>
      </c>
      <c r="I22">
        <v>150.308334</v>
      </c>
      <c r="J22">
        <v>8.8234949518804981</v>
      </c>
      <c r="K22">
        <v>0.94178906310671262</v>
      </c>
      <c r="L22">
        <v>-5.997395399577863E-2</v>
      </c>
      <c r="P22">
        <v>45</v>
      </c>
      <c r="Q22">
        <v>150.308334</v>
      </c>
      <c r="R22">
        <v>8.8234949518804981</v>
      </c>
      <c r="S22">
        <v>0.94178906310671262</v>
      </c>
      <c r="T22">
        <v>-5.997395399577863E-2</v>
      </c>
      <c r="W22">
        <v>90</v>
      </c>
      <c r="X22">
        <v>0.89663682017783397</v>
      </c>
      <c r="Y22">
        <v>0.89168870108947318</v>
      </c>
      <c r="Z22">
        <v>0.86144396607017004</v>
      </c>
      <c r="AA22">
        <v>0.87137667492280435</v>
      </c>
      <c r="AB22">
        <v>0.91574899081993855</v>
      </c>
      <c r="AC22">
        <v>0.92414710552587531</v>
      </c>
      <c r="AE22">
        <f t="shared" ref="AE22:AE26" si="8">AVERAGE(X22:AC22)</f>
        <v>0.89350704310101603</v>
      </c>
      <c r="AF22">
        <f t="shared" ref="AF22:AF26" si="9">_xlfn.STDEV.S(X22:AC22)</f>
        <v>2.4349183314194507E-2</v>
      </c>
    </row>
    <row r="23" spans="1:32" x14ac:dyDescent="0.35">
      <c r="A23" t="s">
        <v>15</v>
      </c>
      <c r="B23">
        <v>149.69511399999999</v>
      </c>
      <c r="C23">
        <f t="shared" si="0"/>
        <v>8.7872890122217608</v>
      </c>
      <c r="D23">
        <f t="shared" si="7"/>
        <v>0.9379245674418929</v>
      </c>
      <c r="E23">
        <f t="shared" si="2"/>
        <v>-6.4085751715098421E-2</v>
      </c>
      <c r="H23">
        <v>45</v>
      </c>
      <c r="I23">
        <v>149.69511399999999</v>
      </c>
      <c r="J23">
        <v>8.7872890122217608</v>
      </c>
      <c r="K23">
        <v>0.9379245674418929</v>
      </c>
      <c r="L23">
        <v>-6.4085751715098421E-2</v>
      </c>
      <c r="P23">
        <v>45</v>
      </c>
      <c r="Q23">
        <v>149.69511399999999</v>
      </c>
      <c r="R23">
        <v>8.7872890122217608</v>
      </c>
      <c r="S23">
        <v>0.9379245674418929</v>
      </c>
      <c r="T23">
        <v>-6.4085751715098421E-2</v>
      </c>
      <c r="W23">
        <v>60</v>
      </c>
      <c r="X23">
        <v>0.9356539501524419</v>
      </c>
      <c r="Y23">
        <v>0.93985212205125879</v>
      </c>
      <c r="Z23">
        <v>0.91975153448561664</v>
      </c>
      <c r="AA23">
        <v>0.91583025387078376</v>
      </c>
      <c r="AB23">
        <v>0.94909205821094644</v>
      </c>
      <c r="AC23">
        <v>0.94523501047499703</v>
      </c>
      <c r="AE23">
        <f t="shared" si="8"/>
        <v>0.93423582154100737</v>
      </c>
      <c r="AF23">
        <f t="shared" si="9"/>
        <v>1.3592669628479921E-2</v>
      </c>
    </row>
    <row r="24" spans="1:32" x14ac:dyDescent="0.35">
      <c r="A24" t="s">
        <v>16</v>
      </c>
      <c r="B24">
        <v>153.685226</v>
      </c>
      <c r="C24">
        <f t="shared" si="0"/>
        <v>9.0228745350416233</v>
      </c>
      <c r="D24">
        <f t="shared" si="7"/>
        <v>0.96307014411281711</v>
      </c>
      <c r="E24">
        <f t="shared" si="2"/>
        <v>-3.7629030674850586E-2</v>
      </c>
      <c r="H24">
        <v>30</v>
      </c>
      <c r="I24">
        <v>153.685226</v>
      </c>
      <c r="J24">
        <v>9.0228745350416233</v>
      </c>
      <c r="K24">
        <v>0.96307014411281711</v>
      </c>
      <c r="L24">
        <v>-3.7629030674850586E-2</v>
      </c>
      <c r="P24">
        <v>45</v>
      </c>
      <c r="Q24">
        <v>147.719559</v>
      </c>
      <c r="R24">
        <v>8.6706476353545483</v>
      </c>
      <c r="S24">
        <v>0.91523739232792911</v>
      </c>
      <c r="T24">
        <v>-8.8571802189557361E-2</v>
      </c>
      <c r="W24">
        <v>45</v>
      </c>
      <c r="X24">
        <v>0.95983475011324704</v>
      </c>
      <c r="Y24">
        <v>0.96150957787033009</v>
      </c>
      <c r="Z24">
        <v>0.93283292315828636</v>
      </c>
      <c r="AA24">
        <v>0.9358964936249311</v>
      </c>
      <c r="AB24">
        <v>0.96324366399417571</v>
      </c>
      <c r="AC24">
        <v>0.95963619335255912</v>
      </c>
      <c r="AE24">
        <f t="shared" si="8"/>
        <v>0.95215893368558835</v>
      </c>
      <c r="AF24">
        <f t="shared" si="9"/>
        <v>1.3878724741632709E-2</v>
      </c>
    </row>
    <row r="25" spans="1:32" x14ac:dyDescent="0.35">
      <c r="A25" t="s">
        <v>16</v>
      </c>
      <c r="B25">
        <v>153.274902</v>
      </c>
      <c r="C25">
        <f t="shared" si="0"/>
        <v>8.9986480486508817</v>
      </c>
      <c r="D25">
        <f t="shared" si="7"/>
        <v>0.96048429348959652</v>
      </c>
      <c r="E25">
        <f t="shared" si="2"/>
        <v>-4.031764933867376E-2</v>
      </c>
      <c r="H25">
        <v>30</v>
      </c>
      <c r="I25">
        <v>153.274902</v>
      </c>
      <c r="J25">
        <v>8.9986480486508817</v>
      </c>
      <c r="K25">
        <v>0.96048429348959652</v>
      </c>
      <c r="L25">
        <v>-4.031764933867376E-2</v>
      </c>
      <c r="P25">
        <v>45</v>
      </c>
      <c r="Q25">
        <v>148.48770099999999</v>
      </c>
      <c r="R25">
        <v>8.716000531380999</v>
      </c>
      <c r="S25">
        <v>0.92002465483004225</v>
      </c>
      <c r="T25">
        <v>-8.3354810569823759E-2</v>
      </c>
      <c r="W25">
        <v>30</v>
      </c>
      <c r="X25">
        <v>0.97535817195703922</v>
      </c>
      <c r="Y25">
        <v>0.98142425921431342</v>
      </c>
      <c r="Z25">
        <v>0.95596841334015847</v>
      </c>
      <c r="AA25">
        <v>0.95120388666407396</v>
      </c>
      <c r="AB25">
        <v>0.97242495320324651</v>
      </c>
      <c r="AC25">
        <v>0.96972678117758693</v>
      </c>
      <c r="AE25">
        <f t="shared" si="8"/>
        <v>0.96768441092606983</v>
      </c>
      <c r="AF25">
        <f t="shared" si="9"/>
        <v>1.1689194463723079E-2</v>
      </c>
    </row>
    <row r="26" spans="1:32" x14ac:dyDescent="0.35">
      <c r="A26" t="s">
        <v>17</v>
      </c>
      <c r="B26">
        <v>157.11451700000001</v>
      </c>
      <c r="C26">
        <f t="shared" si="0"/>
        <v>9.2253478774281152</v>
      </c>
      <c r="D26">
        <f t="shared" si="7"/>
        <v>0.9846814421835004</v>
      </c>
      <c r="E26">
        <f t="shared" si="2"/>
        <v>-1.5437099068762113E-2</v>
      </c>
      <c r="H26">
        <v>15</v>
      </c>
      <c r="I26">
        <v>157.11451700000001</v>
      </c>
      <c r="J26">
        <v>9.2253478774281152</v>
      </c>
      <c r="K26">
        <v>0.9846814421835004</v>
      </c>
      <c r="L26">
        <v>-1.5437099068762113E-2</v>
      </c>
      <c r="P26">
        <v>30</v>
      </c>
      <c r="Q26">
        <v>154.326843</v>
      </c>
      <c r="R26">
        <v>9.0607570998405844</v>
      </c>
      <c r="S26">
        <v>0.95482579337012408</v>
      </c>
      <c r="T26">
        <v>-4.6226370460346541E-2</v>
      </c>
      <c r="W26">
        <v>15</v>
      </c>
      <c r="X26">
        <v>0.97947364334730558</v>
      </c>
      <c r="Y26">
        <v>0.98385895054157169</v>
      </c>
      <c r="Z26">
        <v>0.96872153508669556</v>
      </c>
      <c r="AA26">
        <v>0.96674481856808347</v>
      </c>
      <c r="AB26">
        <v>0.9790863654072538</v>
      </c>
      <c r="AC26">
        <v>0.98344640034541198</v>
      </c>
      <c r="AE26">
        <f t="shared" si="8"/>
        <v>0.97688861888272027</v>
      </c>
      <c r="AF26">
        <f t="shared" si="9"/>
        <v>7.3851256586455992E-3</v>
      </c>
    </row>
    <row r="27" spans="1:32" x14ac:dyDescent="0.35">
      <c r="A27" t="s">
        <v>17</v>
      </c>
      <c r="B27">
        <v>157.50988799999999</v>
      </c>
      <c r="C27">
        <f t="shared" si="0"/>
        <v>9.2486915038082298</v>
      </c>
      <c r="D27">
        <f t="shared" si="7"/>
        <v>0.98717305940977373</v>
      </c>
      <c r="E27">
        <f t="shared" si="2"/>
        <v>-1.2909916104348341E-2</v>
      </c>
      <c r="H27">
        <v>15</v>
      </c>
      <c r="I27">
        <v>157.50988799999999</v>
      </c>
      <c r="J27">
        <v>9.2486915038082298</v>
      </c>
      <c r="K27">
        <v>0.98717305940977373</v>
      </c>
      <c r="L27">
        <v>-1.2909916104348341E-2</v>
      </c>
      <c r="P27">
        <v>30</v>
      </c>
      <c r="Q27">
        <v>155.239136</v>
      </c>
      <c r="R27">
        <v>9.1146210072622065</v>
      </c>
      <c r="S27">
        <v>0.96050199101797518</v>
      </c>
      <c r="T27">
        <v>-4.0299223878250759E-2</v>
      </c>
    </row>
    <row r="28" spans="1:32" x14ac:dyDescent="0.35">
      <c r="A28" t="s">
        <v>18</v>
      </c>
      <c r="B28">
        <v>158.65141299999999</v>
      </c>
      <c r="C28">
        <f t="shared" si="0"/>
        <v>9.316089803389028</v>
      </c>
      <c r="D28">
        <f t="shared" si="7"/>
        <v>0.99436691873233807</v>
      </c>
      <c r="E28">
        <f t="shared" si="2"/>
        <v>-5.6490069050451532E-3</v>
      </c>
      <c r="H28">
        <v>0</v>
      </c>
      <c r="I28">
        <v>158.65141299999999</v>
      </c>
      <c r="J28">
        <v>9.316089803389028</v>
      </c>
      <c r="K28">
        <v>0.99436691873233807</v>
      </c>
      <c r="L28">
        <v>-5.6490069050451532E-3</v>
      </c>
      <c r="P28">
        <v>30</v>
      </c>
      <c r="Q28">
        <v>153.685226</v>
      </c>
      <c r="R28">
        <v>9.0228745350416233</v>
      </c>
      <c r="S28">
        <v>0.96307014411281711</v>
      </c>
      <c r="T28">
        <v>-3.7629030674850586E-2</v>
      </c>
      <c r="W28" t="s">
        <v>156</v>
      </c>
      <c r="AE28" t="s">
        <v>157</v>
      </c>
    </row>
    <row r="29" spans="1:32" x14ac:dyDescent="0.35">
      <c r="A29" t="s">
        <v>18</v>
      </c>
      <c r="B29">
        <v>159.54527300000001</v>
      </c>
      <c r="C29">
        <f t="shared" si="0"/>
        <v>9.3688653834799549</v>
      </c>
      <c r="D29">
        <f t="shared" si="7"/>
        <v>1</v>
      </c>
      <c r="E29">
        <f t="shared" si="2"/>
        <v>0</v>
      </c>
      <c r="H29">
        <v>0</v>
      </c>
      <c r="I29">
        <v>159.54527300000001</v>
      </c>
      <c r="J29">
        <v>9.3688653834799549</v>
      </c>
      <c r="K29">
        <v>1</v>
      </c>
      <c r="L29">
        <v>0</v>
      </c>
      <c r="P29">
        <v>30</v>
      </c>
      <c r="Q29">
        <v>153.274902</v>
      </c>
      <c r="R29">
        <v>8.9986480486508817</v>
      </c>
      <c r="S29">
        <v>0.96048429348959652</v>
      </c>
      <c r="T29">
        <v>-4.031764933867376E-2</v>
      </c>
      <c r="W29">
        <v>120</v>
      </c>
      <c r="X29">
        <v>-0.15583742898261504</v>
      </c>
      <c r="Y29">
        <v>-0.15278553410978324</v>
      </c>
      <c r="Z29">
        <v>-0.17923153159461663</v>
      </c>
      <c r="AA29">
        <v>-0.17755856474217269</v>
      </c>
      <c r="AB29">
        <v>-0.13716995991597547</v>
      </c>
      <c r="AC29">
        <v>-0.12439154844229579</v>
      </c>
      <c r="AE29">
        <f>AVERAGE(X29:AC29)</f>
        <v>-0.15449576129790982</v>
      </c>
      <c r="AF29">
        <f>_xlfn.STDEV.S(X29:AC29)</f>
        <v>2.1702180578336779E-2</v>
      </c>
    </row>
    <row r="30" spans="1:32" x14ac:dyDescent="0.35">
      <c r="A30" t="s">
        <v>19</v>
      </c>
      <c r="B30">
        <v>127.76068100000001</v>
      </c>
      <c r="C30">
        <f t="shared" si="0"/>
        <v>7.4922289071264094</v>
      </c>
      <c r="D30">
        <f>C30/$C$42</f>
        <v>0.79084842748334239</v>
      </c>
      <c r="E30">
        <f t="shared" si="2"/>
        <v>-0.23464895096262597</v>
      </c>
      <c r="H30">
        <v>120</v>
      </c>
      <c r="I30">
        <v>127.76068100000001</v>
      </c>
      <c r="J30">
        <v>7.4922289071264094</v>
      </c>
      <c r="K30">
        <v>0.79084842748334239</v>
      </c>
      <c r="L30">
        <v>-0.23464895096262597</v>
      </c>
      <c r="P30">
        <v>30</v>
      </c>
      <c r="Q30">
        <v>152.885696</v>
      </c>
      <c r="R30">
        <v>8.9756684182558892</v>
      </c>
      <c r="S30">
        <v>0.94743411369048869</v>
      </c>
      <c r="T30">
        <v>-5.3997881445487811E-2</v>
      </c>
      <c r="W30">
        <v>90</v>
      </c>
      <c r="X30">
        <v>-0.10910438165538003</v>
      </c>
      <c r="Y30">
        <v>-0.11463819712325105</v>
      </c>
      <c r="Z30">
        <v>-0.14914526741600584</v>
      </c>
      <c r="AA30">
        <v>-0.13768093301669362</v>
      </c>
      <c r="AB30">
        <v>-8.8012979349549658E-2</v>
      </c>
      <c r="AC30">
        <v>-7.8884014897658547E-2</v>
      </c>
      <c r="AE30">
        <f t="shared" ref="AE30:AE34" si="10">AVERAGE(X30:AC30)</f>
        <v>-0.11291096224308977</v>
      </c>
      <c r="AF30">
        <f t="shared" ref="AF30:AF34" si="11">_xlfn.STDEV.S(X30:AC30)</f>
        <v>2.7282567391676886E-2</v>
      </c>
    </row>
    <row r="31" spans="1:32" x14ac:dyDescent="0.35">
      <c r="A31" t="s">
        <v>19</v>
      </c>
      <c r="B31">
        <v>127.036377</v>
      </c>
      <c r="C31">
        <f t="shared" si="0"/>
        <v>7.4494643089094872</v>
      </c>
      <c r="D31">
        <f t="shared" ref="D31:D42" si="12">C31/$C$42</f>
        <v>0.78633437490018632</v>
      </c>
      <c r="E31">
        <f t="shared" si="2"/>
        <v>-0.24037316365652275</v>
      </c>
      <c r="H31">
        <v>120</v>
      </c>
      <c r="I31">
        <v>127.036377</v>
      </c>
      <c r="J31">
        <v>7.4494643089094872</v>
      </c>
      <c r="K31">
        <v>0.78633437490018632</v>
      </c>
      <c r="L31">
        <v>-0.24037316365652275</v>
      </c>
      <c r="P31">
        <v>30</v>
      </c>
      <c r="Q31">
        <v>152.88566599999999</v>
      </c>
      <c r="R31">
        <v>8.9756666469858875</v>
      </c>
      <c r="S31">
        <v>0.94743392672261673</v>
      </c>
      <c r="T31">
        <v>-5.3998078786799159E-2</v>
      </c>
      <c r="W31">
        <v>60</v>
      </c>
      <c r="X31">
        <v>-6.6509582240241408E-2</v>
      </c>
      <c r="Y31">
        <v>-6.2032733060445405E-2</v>
      </c>
      <c r="Z31">
        <v>-8.3651716626134423E-2</v>
      </c>
      <c r="AA31">
        <v>-8.7924243848605227E-2</v>
      </c>
      <c r="AB31">
        <v>-5.2249479585950803E-2</v>
      </c>
      <c r="AC31">
        <v>-5.6321694072881852E-2</v>
      </c>
      <c r="AE31">
        <f t="shared" si="10"/>
        <v>-6.811490823904319E-2</v>
      </c>
      <c r="AF31">
        <f t="shared" si="11"/>
        <v>1.4588789156954302E-2</v>
      </c>
    </row>
    <row r="32" spans="1:32" x14ac:dyDescent="0.35">
      <c r="A32" t="s">
        <v>20</v>
      </c>
      <c r="B32">
        <v>135.292618</v>
      </c>
      <c r="C32">
        <f t="shared" si="0"/>
        <v>7.9369320422743099</v>
      </c>
      <c r="D32">
        <f t="shared" si="12"/>
        <v>0.83778943522459126</v>
      </c>
      <c r="E32">
        <f t="shared" si="2"/>
        <v>-0.17698848068885037</v>
      </c>
      <c r="H32">
        <v>90</v>
      </c>
      <c r="I32">
        <v>135.292618</v>
      </c>
      <c r="J32">
        <v>7.9369320422743099</v>
      </c>
      <c r="K32">
        <v>0.83778943522459126</v>
      </c>
      <c r="L32">
        <v>-0.17698848068885037</v>
      </c>
      <c r="P32">
        <v>15</v>
      </c>
      <c r="Q32">
        <v>159.35029599999999</v>
      </c>
      <c r="R32">
        <v>9.3573534864497834</v>
      </c>
      <c r="S32">
        <v>0.98608122567387968</v>
      </c>
      <c r="T32">
        <v>-1.401654879286944E-2</v>
      </c>
      <c r="W32">
        <v>45</v>
      </c>
      <c r="X32">
        <v>-4.0994144635937035E-2</v>
      </c>
      <c r="Y32">
        <v>-3.9250752619318242E-2</v>
      </c>
      <c r="Z32">
        <v>-6.9529169027752052E-2</v>
      </c>
      <c r="AA32">
        <v>-6.6250392353424892E-2</v>
      </c>
      <c r="AB32">
        <v>-3.7448873235187675E-2</v>
      </c>
      <c r="AC32">
        <v>-4.1201031603486149E-2</v>
      </c>
      <c r="AE32">
        <f t="shared" si="10"/>
        <v>-4.9112393912517677E-2</v>
      </c>
      <c r="AF32">
        <f t="shared" si="11"/>
        <v>1.4644732876732824E-2</v>
      </c>
    </row>
    <row r="33" spans="1:32" x14ac:dyDescent="0.35">
      <c r="A33" t="s">
        <v>20</v>
      </c>
      <c r="B33">
        <v>136.29203799999999</v>
      </c>
      <c r="C33">
        <f t="shared" si="0"/>
        <v>7.9959401310739784</v>
      </c>
      <c r="D33">
        <f t="shared" si="12"/>
        <v>0.84401808290934466</v>
      </c>
      <c r="E33">
        <f t="shared" si="2"/>
        <v>-0.16958135936765859</v>
      </c>
      <c r="H33">
        <v>90</v>
      </c>
      <c r="I33">
        <v>136.29203799999999</v>
      </c>
      <c r="J33">
        <v>7.9959401310739784</v>
      </c>
      <c r="K33">
        <v>0.84401808290934466</v>
      </c>
      <c r="L33">
        <v>-0.16958135936765859</v>
      </c>
      <c r="P33">
        <v>15</v>
      </c>
      <c r="Q33">
        <v>159.141876</v>
      </c>
      <c r="R33">
        <v>9.3450478833323487</v>
      </c>
      <c r="S33">
        <v>0.9847844568575399</v>
      </c>
      <c r="T33">
        <v>-1.5332487281187007E-2</v>
      </c>
      <c r="W33">
        <v>30</v>
      </c>
      <c r="X33">
        <v>-2.4950519589557438E-2</v>
      </c>
      <c r="Y33">
        <v>-1.8750436644362607E-2</v>
      </c>
      <c r="Z33">
        <v>-4.5030406915747875E-2</v>
      </c>
      <c r="AA33">
        <v>-5.0026847549915897E-2</v>
      </c>
      <c r="AB33">
        <v>-2.796237540988885E-2</v>
      </c>
      <c r="AC33">
        <v>-3.0740916049926258E-2</v>
      </c>
      <c r="AE33">
        <f t="shared" si="10"/>
        <v>-3.2910250359899827E-2</v>
      </c>
      <c r="AF33">
        <f t="shared" si="11"/>
        <v>1.2107197946411524E-2</v>
      </c>
    </row>
    <row r="34" spans="1:32" x14ac:dyDescent="0.35">
      <c r="A34" t="s">
        <v>21</v>
      </c>
      <c r="B34">
        <v>144.34255999999999</v>
      </c>
      <c r="C34">
        <f t="shared" si="0"/>
        <v>8.4712617346637522</v>
      </c>
      <c r="D34">
        <f t="shared" si="12"/>
        <v>0.89419104844571262</v>
      </c>
      <c r="E34">
        <f t="shared" si="2"/>
        <v>-0.11183582591709607</v>
      </c>
      <c r="H34">
        <v>60</v>
      </c>
      <c r="I34">
        <v>144.34255999999999</v>
      </c>
      <c r="J34">
        <v>8.4712617346637522</v>
      </c>
      <c r="K34">
        <v>0.89419104844571262</v>
      </c>
      <c r="L34">
        <v>-0.11183582591709607</v>
      </c>
      <c r="P34">
        <v>15</v>
      </c>
      <c r="Q34">
        <v>157.11451700000001</v>
      </c>
      <c r="R34">
        <v>9.2253478774281152</v>
      </c>
      <c r="S34">
        <v>0.9846814421835004</v>
      </c>
      <c r="T34">
        <v>-1.5437099068762113E-2</v>
      </c>
      <c r="W34">
        <v>15</v>
      </c>
      <c r="X34">
        <v>-2.0739950231851743E-2</v>
      </c>
      <c r="Y34">
        <v>-1.6272735150022748E-2</v>
      </c>
      <c r="Z34">
        <v>-3.1778081882587364E-2</v>
      </c>
      <c r="AA34">
        <v>-3.3820708149038196E-2</v>
      </c>
      <c r="AB34">
        <v>-2.1135422357666783E-2</v>
      </c>
      <c r="AC34">
        <v>-1.6692141524352049E-2</v>
      </c>
      <c r="AE34">
        <f t="shared" si="10"/>
        <v>-2.3406506549253147E-2</v>
      </c>
      <c r="AF34">
        <f t="shared" si="11"/>
        <v>7.573382422483301E-3</v>
      </c>
    </row>
    <row r="35" spans="1:32" x14ac:dyDescent="0.35">
      <c r="A35" t="s">
        <v>21</v>
      </c>
      <c r="B35">
        <v>144.68322800000001</v>
      </c>
      <c r="C35">
        <f t="shared" si="0"/>
        <v>8.491375568282459</v>
      </c>
      <c r="D35">
        <f t="shared" si="12"/>
        <v>0.8963141808119548</v>
      </c>
      <c r="E35">
        <f t="shared" si="2"/>
        <v>-0.10946427924230079</v>
      </c>
      <c r="H35">
        <v>60</v>
      </c>
      <c r="I35">
        <v>144.68322800000001</v>
      </c>
      <c r="J35">
        <v>8.491375568282459</v>
      </c>
      <c r="K35">
        <v>0.8963141808119548</v>
      </c>
      <c r="L35">
        <v>-0.10946427924230079</v>
      </c>
      <c r="P35">
        <v>15</v>
      </c>
      <c r="Q35">
        <v>157.50988799999999</v>
      </c>
      <c r="R35">
        <v>9.2486915038082298</v>
      </c>
      <c r="S35">
        <v>0.98717305940977373</v>
      </c>
      <c r="T35">
        <v>-1.2909916104348341E-2</v>
      </c>
      <c r="W35">
        <v>0</v>
      </c>
      <c r="X35">
        <v>0</v>
      </c>
      <c r="Y35">
        <v>-4.7178494788539527E-3</v>
      </c>
      <c r="Z35">
        <v>0</v>
      </c>
      <c r="AA35">
        <v>-1.7493902109017847E-3</v>
      </c>
      <c r="AB35">
        <v>0</v>
      </c>
      <c r="AC35">
        <v>-7.4946723377393844E-4</v>
      </c>
      <c r="AE35">
        <f>AVERAGE(X35:AC35)</f>
        <v>-1.202784487254946E-3</v>
      </c>
      <c r="AF35">
        <f>_xlfn.STDEV.S(X35:AC35)</f>
        <v>1.8547251986715124E-3</v>
      </c>
    </row>
    <row r="36" spans="1:32" x14ac:dyDescent="0.35">
      <c r="A36" t="s">
        <v>22</v>
      </c>
      <c r="B36">
        <v>147.719559</v>
      </c>
      <c r="C36">
        <f t="shared" si="0"/>
        <v>8.6706476353545483</v>
      </c>
      <c r="D36">
        <f t="shared" si="12"/>
        <v>0.91523739232792911</v>
      </c>
      <c r="E36">
        <f t="shared" si="2"/>
        <v>-8.8571802189557361E-2</v>
      </c>
      <c r="H36">
        <v>45</v>
      </c>
      <c r="I36">
        <v>147.719559</v>
      </c>
      <c r="J36">
        <v>8.6706476353545483</v>
      </c>
      <c r="K36">
        <v>0.91523739232792911</v>
      </c>
      <c r="L36">
        <v>-8.8571802189557361E-2</v>
      </c>
      <c r="P36">
        <v>15</v>
      </c>
      <c r="Q36">
        <v>157.42657500000001</v>
      </c>
      <c r="R36">
        <v>9.2437725098895918</v>
      </c>
      <c r="S36">
        <v>0.97573406313126021</v>
      </c>
      <c r="T36">
        <v>-2.4565205997394451E-2</v>
      </c>
    </row>
    <row r="37" spans="1:32" x14ac:dyDescent="0.35">
      <c r="A37" t="s">
        <v>22</v>
      </c>
      <c r="B37">
        <v>148.48770099999999</v>
      </c>
      <c r="C37">
        <f t="shared" si="0"/>
        <v>8.716000531380999</v>
      </c>
      <c r="D37">
        <f t="shared" si="12"/>
        <v>0.92002465483004225</v>
      </c>
      <c r="E37">
        <f t="shared" si="2"/>
        <v>-8.3354810569823759E-2</v>
      </c>
      <c r="H37">
        <v>45</v>
      </c>
      <c r="I37">
        <v>148.48770099999999</v>
      </c>
      <c r="J37">
        <v>8.716000531380999</v>
      </c>
      <c r="K37">
        <v>0.92002465483004225</v>
      </c>
      <c r="L37">
        <v>-8.3354810569823759E-2</v>
      </c>
      <c r="P37">
        <v>15</v>
      </c>
      <c r="Q37">
        <v>158.43331900000001</v>
      </c>
      <c r="R37">
        <v>9.3032130247387368</v>
      </c>
      <c r="S37">
        <v>0.98200835590580871</v>
      </c>
      <c r="T37">
        <v>-1.815546159482145E-2</v>
      </c>
      <c r="W37" t="s">
        <v>167</v>
      </c>
    </row>
    <row r="38" spans="1:32" x14ac:dyDescent="0.35">
      <c r="A38" t="s">
        <v>23</v>
      </c>
      <c r="B38">
        <v>152.885696</v>
      </c>
      <c r="C38">
        <f t="shared" si="0"/>
        <v>8.9756684182558892</v>
      </c>
      <c r="D38">
        <f t="shared" si="12"/>
        <v>0.94743411369048869</v>
      </c>
      <c r="E38">
        <f t="shared" si="2"/>
        <v>-5.3997881445487811E-2</v>
      </c>
      <c r="H38">
        <v>30</v>
      </c>
      <c r="I38">
        <v>152.885696</v>
      </c>
      <c r="J38">
        <v>8.9756684182558892</v>
      </c>
      <c r="K38">
        <v>0.94743411369048869</v>
      </c>
      <c r="L38">
        <v>-5.3997881445487811E-2</v>
      </c>
      <c r="P38">
        <v>0</v>
      </c>
      <c r="Q38">
        <v>161.40881300000001</v>
      </c>
      <c r="R38">
        <v>9.47889313337663</v>
      </c>
      <c r="S38">
        <v>0.99888911672802716</v>
      </c>
      <c r="T38">
        <v>-1.111500760142026E-3</v>
      </c>
      <c r="W38" t="s">
        <v>156</v>
      </c>
      <c r="Y38" t="s">
        <v>3</v>
      </c>
      <c r="AE38" t="s">
        <v>3</v>
      </c>
    </row>
    <row r="39" spans="1:32" x14ac:dyDescent="0.35">
      <c r="A39" t="s">
        <v>23</v>
      </c>
      <c r="B39">
        <v>152.88566599999999</v>
      </c>
      <c r="C39">
        <f t="shared" si="0"/>
        <v>8.9756666469858875</v>
      </c>
      <c r="D39">
        <f t="shared" si="12"/>
        <v>0.94743392672261673</v>
      </c>
      <c r="E39">
        <f t="shared" si="2"/>
        <v>-5.3998078786799159E-2</v>
      </c>
      <c r="H39">
        <v>30</v>
      </c>
      <c r="I39">
        <v>152.88566599999999</v>
      </c>
      <c r="J39">
        <v>8.9756666469858875</v>
      </c>
      <c r="K39">
        <v>0.94743392672261673</v>
      </c>
      <c r="L39">
        <v>-5.3998078786799159E-2</v>
      </c>
      <c r="P39">
        <v>0</v>
      </c>
      <c r="Q39">
        <v>161.587357</v>
      </c>
      <c r="R39">
        <v>9.4894347877428107</v>
      </c>
      <c r="S39">
        <v>1</v>
      </c>
      <c r="T39">
        <v>0</v>
      </c>
      <c r="W39">
        <v>120</v>
      </c>
      <c r="X39">
        <v>0.84433373673557133</v>
      </c>
      <c r="Y39">
        <v>0.84838598361605466</v>
      </c>
      <c r="Z39">
        <v>0.85066313099673474</v>
      </c>
      <c r="AA39">
        <v>0.85603851897985739</v>
      </c>
      <c r="AB39">
        <v>0.87092071803497106</v>
      </c>
      <c r="AC39">
        <v>0.87269172714294341</v>
      </c>
      <c r="AE39">
        <f>AVERAGE(X39:AC39)</f>
        <v>0.85717230258435551</v>
      </c>
      <c r="AF39">
        <f>_xlfn.STDEV.S(X39:AC39)</f>
        <v>1.1962896138624918E-2</v>
      </c>
    </row>
    <row r="40" spans="1:32" x14ac:dyDescent="0.35">
      <c r="A40" t="s">
        <v>24</v>
      </c>
      <c r="B40">
        <v>157.42657500000001</v>
      </c>
      <c r="C40">
        <f t="shared" si="0"/>
        <v>9.2437725098895918</v>
      </c>
      <c r="D40">
        <f t="shared" si="12"/>
        <v>0.97573406313126021</v>
      </c>
      <c r="E40">
        <f t="shared" si="2"/>
        <v>-2.4565205997394451E-2</v>
      </c>
      <c r="H40">
        <v>15</v>
      </c>
      <c r="I40">
        <v>157.42657500000001</v>
      </c>
      <c r="J40">
        <v>9.2437725098895918</v>
      </c>
      <c r="K40">
        <v>0.97573406313126021</v>
      </c>
      <c r="L40">
        <v>-2.4565205997394451E-2</v>
      </c>
      <c r="P40">
        <v>0</v>
      </c>
      <c r="Q40">
        <v>158.65141299999999</v>
      </c>
      <c r="R40">
        <v>9.316089803389028</v>
      </c>
      <c r="S40">
        <v>0.99436691873233807</v>
      </c>
      <c r="T40">
        <v>-5.6490069050451532E-3</v>
      </c>
      <c r="W40">
        <v>90</v>
      </c>
      <c r="X40">
        <v>0.88956784081525198</v>
      </c>
      <c r="Y40">
        <v>0.89394081117534452</v>
      </c>
      <c r="Z40">
        <v>0.90527002302340753</v>
      </c>
      <c r="AA40">
        <v>0.91313056376064994</v>
      </c>
      <c r="AB40">
        <v>0.91146965032630556</v>
      </c>
      <c r="AC40">
        <v>0.90057498732028474</v>
      </c>
      <c r="AE40">
        <f t="shared" ref="AE40:AE44" si="13">AVERAGE(X40:AC40)</f>
        <v>0.90232564607020738</v>
      </c>
      <c r="AF40">
        <f t="shared" ref="AF40:AF44" si="14">_xlfn.STDEV.S(X40:AC40)</f>
        <v>9.4356798692142446E-3</v>
      </c>
    </row>
    <row r="41" spans="1:32" x14ac:dyDescent="0.35">
      <c r="A41" t="s">
        <v>24</v>
      </c>
      <c r="B41">
        <v>158.43331900000001</v>
      </c>
      <c r="C41">
        <f t="shared" si="0"/>
        <v>9.3032130247387368</v>
      </c>
      <c r="D41">
        <f t="shared" si="12"/>
        <v>0.98200835590580871</v>
      </c>
      <c r="E41">
        <f t="shared" si="2"/>
        <v>-1.815546159482145E-2</v>
      </c>
      <c r="H41">
        <v>15</v>
      </c>
      <c r="I41">
        <v>158.43331900000001</v>
      </c>
      <c r="J41">
        <v>9.3032130247387368</v>
      </c>
      <c r="K41">
        <v>0.98200835590580871</v>
      </c>
      <c r="L41">
        <v>-1.815546159482145E-2</v>
      </c>
      <c r="P41">
        <v>0</v>
      </c>
      <c r="Q41">
        <v>159.54527300000001</v>
      </c>
      <c r="R41">
        <v>9.3688653834799549</v>
      </c>
      <c r="S41">
        <v>1</v>
      </c>
      <c r="T41">
        <v>0</v>
      </c>
      <c r="W41">
        <v>60</v>
      </c>
      <c r="X41">
        <v>0.9264106350997624</v>
      </c>
      <c r="Y41">
        <v>0.93203470587841686</v>
      </c>
      <c r="Z41">
        <v>0.92441845899358832</v>
      </c>
      <c r="AA41">
        <v>0.92119603100079817</v>
      </c>
      <c r="AB41">
        <v>0.92575631844404771</v>
      </c>
      <c r="AC41">
        <v>0.92841148181207478</v>
      </c>
      <c r="AE41">
        <f t="shared" si="13"/>
        <v>0.92637127187144797</v>
      </c>
      <c r="AF41">
        <f t="shared" si="14"/>
        <v>3.666422090810533E-3</v>
      </c>
    </row>
    <row r="42" spans="1:32" x14ac:dyDescent="0.35">
      <c r="A42" t="s">
        <v>25</v>
      </c>
      <c r="B42">
        <v>161.32017500000001</v>
      </c>
      <c r="C42">
        <f t="shared" si="0"/>
        <v>9.4736597390328861</v>
      </c>
      <c r="D42">
        <f t="shared" si="12"/>
        <v>1</v>
      </c>
      <c r="E42">
        <f t="shared" si="2"/>
        <v>0</v>
      </c>
      <c r="H42">
        <v>0</v>
      </c>
      <c r="I42">
        <v>161.32017500000001</v>
      </c>
      <c r="J42">
        <v>9.4736597390328861</v>
      </c>
      <c r="K42">
        <v>1</v>
      </c>
      <c r="L42">
        <v>0</v>
      </c>
      <c r="P42">
        <v>0</v>
      </c>
      <c r="Q42">
        <v>161.32017500000001</v>
      </c>
      <c r="R42">
        <v>9.4736597390328861</v>
      </c>
      <c r="S42">
        <v>1</v>
      </c>
      <c r="T42">
        <v>0</v>
      </c>
      <c r="W42">
        <v>45</v>
      </c>
      <c r="X42">
        <v>0.95077953668685899</v>
      </c>
      <c r="Y42">
        <v>0.94770049371589316</v>
      </c>
      <c r="Z42">
        <v>0.96328613777684713</v>
      </c>
      <c r="AA42">
        <v>0.95550048749761696</v>
      </c>
      <c r="AB42">
        <v>0.92362203475300941</v>
      </c>
      <c r="AC42">
        <v>0.92384279719050011</v>
      </c>
      <c r="AE42">
        <f t="shared" si="13"/>
        <v>0.94412191460345429</v>
      </c>
      <c r="AF42">
        <f t="shared" si="14"/>
        <v>1.664546309447628E-2</v>
      </c>
    </row>
    <row r="43" spans="1:32" x14ac:dyDescent="0.35">
      <c r="A43" t="s">
        <v>25</v>
      </c>
      <c r="B43">
        <v>161.03717</v>
      </c>
      <c r="C43">
        <f t="shared" si="0"/>
        <v>9.4569504634823165</v>
      </c>
      <c r="D43">
        <f>C43/$C$42</f>
        <v>0.99823623858035293</v>
      </c>
      <c r="E43">
        <f t="shared" si="2"/>
        <v>-1.7653186781775188E-3</v>
      </c>
      <c r="H43">
        <v>0</v>
      </c>
      <c r="I43">
        <v>161.03717</v>
      </c>
      <c r="J43">
        <v>9.4569504634823165</v>
      </c>
      <c r="K43">
        <v>0.99823623858035293</v>
      </c>
      <c r="L43">
        <v>-1.7653186781775188E-3</v>
      </c>
      <c r="P43">
        <v>0</v>
      </c>
      <c r="Q43">
        <v>161.03717</v>
      </c>
      <c r="R43">
        <v>9.4569504634823165</v>
      </c>
      <c r="S43">
        <v>0.99823623858035293</v>
      </c>
      <c r="T43">
        <v>-1.7653186781775188E-3</v>
      </c>
      <c r="W43">
        <v>30</v>
      </c>
      <c r="X43">
        <v>0.95982948204678753</v>
      </c>
      <c r="Y43">
        <v>0.9572694759412792</v>
      </c>
      <c r="Z43">
        <v>0.96315362580764441</v>
      </c>
      <c r="AA43">
        <v>0.96714242740206979</v>
      </c>
      <c r="AB43">
        <v>0.96287399303423105</v>
      </c>
      <c r="AC43">
        <v>0.95724816481096608</v>
      </c>
      <c r="AE43">
        <f t="shared" si="13"/>
        <v>0.96125286150716305</v>
      </c>
      <c r="AF43">
        <f t="shared" si="14"/>
        <v>3.8693390667587776E-3</v>
      </c>
    </row>
    <row r="44" spans="1:32" x14ac:dyDescent="0.35">
      <c r="A44" t="s">
        <v>26</v>
      </c>
      <c r="B44">
        <v>139.01731899999999</v>
      </c>
      <c r="C44">
        <f t="shared" si="0"/>
        <v>8.1568470803566147</v>
      </c>
      <c r="D44">
        <f>C44/$C$56</f>
        <v>0.85569829080557336</v>
      </c>
      <c r="E44">
        <f t="shared" si="2"/>
        <v>-0.15583742898261504</v>
      </c>
      <c r="F44" t="s">
        <v>162</v>
      </c>
      <c r="H44">
        <v>120</v>
      </c>
      <c r="I44">
        <v>139.01731899999999</v>
      </c>
      <c r="J44">
        <v>8.1568470803566147</v>
      </c>
      <c r="K44">
        <v>0.85569829080557336</v>
      </c>
      <c r="L44">
        <v>-0.15583742898261504</v>
      </c>
      <c r="M44" t="s">
        <v>162</v>
      </c>
      <c r="P44" t="s">
        <v>155</v>
      </c>
      <c r="Q44" t="s">
        <v>1</v>
      </c>
      <c r="R44" t="s">
        <v>2</v>
      </c>
      <c r="S44" t="s">
        <v>3</v>
      </c>
      <c r="T44" t="s">
        <v>4</v>
      </c>
      <c r="U44" t="s">
        <v>162</v>
      </c>
      <c r="W44">
        <v>15</v>
      </c>
      <c r="X44">
        <v>0.98053873438105155</v>
      </c>
      <c r="Y44">
        <v>0.98366832534301041</v>
      </c>
      <c r="Z44">
        <v>0.99861446400343357</v>
      </c>
      <c r="AA44">
        <v>1.0000022883542854</v>
      </c>
      <c r="AB44">
        <v>0.97715657689212687</v>
      </c>
      <c r="AC44">
        <v>0.98715014172503035</v>
      </c>
      <c r="AE44">
        <f t="shared" si="13"/>
        <v>0.98785508844982306</v>
      </c>
      <c r="AF44">
        <f t="shared" si="14"/>
        <v>9.4797863839830594E-3</v>
      </c>
    </row>
    <row r="45" spans="1:32" x14ac:dyDescent="0.35">
      <c r="A45" t="s">
        <v>26</v>
      </c>
      <c r="B45">
        <v>139.43959000000001</v>
      </c>
      <c r="C45">
        <f t="shared" si="0"/>
        <v>8.1817789455039254</v>
      </c>
      <c r="D45">
        <f t="shared" ref="D45:D57" si="15">C45/$C$56</f>
        <v>0.85831378110261791</v>
      </c>
      <c r="E45">
        <f t="shared" si="2"/>
        <v>-0.15278553410978324</v>
      </c>
      <c r="H45">
        <v>120</v>
      </c>
      <c r="I45">
        <v>139.43959000000001</v>
      </c>
      <c r="J45">
        <v>8.1817789455039254</v>
      </c>
      <c r="K45">
        <v>0.85831378110261791</v>
      </c>
      <c r="L45">
        <v>-0.15278553410978324</v>
      </c>
      <c r="P45">
        <v>120</v>
      </c>
      <c r="Q45">
        <v>139.01731899999999</v>
      </c>
      <c r="R45">
        <v>8.1568470803566147</v>
      </c>
      <c r="S45">
        <v>0.85569829080557336</v>
      </c>
      <c r="T45">
        <v>-0.15583742898261504</v>
      </c>
    </row>
    <row r="46" spans="1:32" x14ac:dyDescent="0.35">
      <c r="A46" t="s">
        <v>27</v>
      </c>
      <c r="B46">
        <v>145.626846</v>
      </c>
      <c r="C46">
        <f t="shared" si="0"/>
        <v>8.5470889767963616</v>
      </c>
      <c r="D46">
        <f t="shared" si="15"/>
        <v>0.89663682017783397</v>
      </c>
      <c r="E46">
        <f t="shared" si="2"/>
        <v>-0.10910438165538003</v>
      </c>
      <c r="H46">
        <v>90</v>
      </c>
      <c r="I46">
        <v>145.626846</v>
      </c>
      <c r="J46">
        <v>8.5470889767963616</v>
      </c>
      <c r="K46">
        <v>0.89663682017783397</v>
      </c>
      <c r="L46">
        <v>-0.10910438165538003</v>
      </c>
      <c r="P46">
        <v>120</v>
      </c>
      <c r="Q46">
        <v>139.43959000000001</v>
      </c>
      <c r="R46">
        <v>8.1817789455039254</v>
      </c>
      <c r="S46">
        <v>0.85831378110261791</v>
      </c>
      <c r="T46">
        <v>-0.15278553410978324</v>
      </c>
      <c r="W46" t="s">
        <v>156</v>
      </c>
      <c r="AE46" t="s">
        <v>157</v>
      </c>
    </row>
    <row r="47" spans="1:32" x14ac:dyDescent="0.35">
      <c r="A47" t="s">
        <v>27</v>
      </c>
      <c r="B47">
        <v>144.82797199999999</v>
      </c>
      <c r="C47">
        <f t="shared" si="0"/>
        <v>8.4999215917813054</v>
      </c>
      <c r="D47">
        <f t="shared" si="15"/>
        <v>0.89168870108947318</v>
      </c>
      <c r="E47">
        <f t="shared" si="2"/>
        <v>-0.11463819712325105</v>
      </c>
      <c r="H47">
        <v>90</v>
      </c>
      <c r="I47">
        <v>144.82797199999999</v>
      </c>
      <c r="J47">
        <v>8.4999215917813054</v>
      </c>
      <c r="K47">
        <v>0.89168870108947318</v>
      </c>
      <c r="L47">
        <v>-0.11463819712325105</v>
      </c>
      <c r="P47">
        <v>120</v>
      </c>
      <c r="Q47">
        <v>140.086365</v>
      </c>
      <c r="R47">
        <v>8.2199660506583214</v>
      </c>
      <c r="S47">
        <v>0.83591233687366429</v>
      </c>
      <c r="T47">
        <v>-0.17923153159461663</v>
      </c>
      <c r="W47">
        <v>120</v>
      </c>
      <c r="X47">
        <v>-0.16920743987264381</v>
      </c>
      <c r="Y47">
        <v>-0.16441957738982829</v>
      </c>
      <c r="Z47">
        <v>-0.16173907954600475</v>
      </c>
      <c r="AA47">
        <v>-0.15543990504456634</v>
      </c>
      <c r="AB47">
        <v>-0.13820433034264398</v>
      </c>
      <c r="AC47">
        <v>-0.13617290446941843</v>
      </c>
      <c r="AE47">
        <f>AVERAGE(X47:AC47)</f>
        <v>-0.15419720611085094</v>
      </c>
      <c r="AF47">
        <f>_xlfn.STDEV.S(X47:AC47)</f>
        <v>1.3920313737120375E-2</v>
      </c>
    </row>
    <row r="48" spans="1:32" x14ac:dyDescent="0.35">
      <c r="A48" t="s">
        <v>28</v>
      </c>
      <c r="B48">
        <v>151.926163</v>
      </c>
      <c r="C48">
        <f t="shared" si="0"/>
        <v>8.9190153510066708</v>
      </c>
      <c r="D48">
        <f t="shared" si="15"/>
        <v>0.9356539501524419</v>
      </c>
      <c r="E48">
        <f t="shared" si="2"/>
        <v>-6.6509582240241408E-2</v>
      </c>
      <c r="H48">
        <v>60</v>
      </c>
      <c r="I48">
        <v>151.926163</v>
      </c>
      <c r="J48">
        <v>8.9190153510066708</v>
      </c>
      <c r="K48">
        <v>0.9356539501524419</v>
      </c>
      <c r="L48">
        <v>-6.6509582240241408E-2</v>
      </c>
      <c r="P48">
        <v>120</v>
      </c>
      <c r="Q48">
        <v>140.31947299999999</v>
      </c>
      <c r="R48">
        <v>8.2337292909015751</v>
      </c>
      <c r="S48">
        <v>0.83731196094069682</v>
      </c>
      <c r="T48">
        <v>-0.17755856474217269</v>
      </c>
      <c r="W48">
        <v>90</v>
      </c>
      <c r="X48">
        <v>-0.11701950630196337</v>
      </c>
      <c r="Y48">
        <v>-0.11211571273937403</v>
      </c>
      <c r="Z48">
        <v>-9.952201180341945E-2</v>
      </c>
      <c r="AA48">
        <v>-9.0876403397146033E-2</v>
      </c>
      <c r="AB48">
        <v>-9.2696981823346014E-2</v>
      </c>
      <c r="AC48">
        <v>-0.10472184485113553</v>
      </c>
      <c r="AE48">
        <f t="shared" ref="AE48:AE52" si="16">AVERAGE(X48:AC48)</f>
        <v>-0.10282541015273074</v>
      </c>
      <c r="AF48">
        <f t="shared" ref="AF48:AF52" si="17">_xlfn.STDEV.S(X48:AC48)</f>
        <v>1.0465704140028894E-2</v>
      </c>
    </row>
    <row r="49" spans="1:32" x14ac:dyDescent="0.35">
      <c r="A49" t="s">
        <v>28</v>
      </c>
      <c r="B49">
        <v>152.60395800000001</v>
      </c>
      <c r="C49">
        <f t="shared" si="0"/>
        <v>8.9590339493416771</v>
      </c>
      <c r="D49">
        <f t="shared" si="15"/>
        <v>0.93985212205125879</v>
      </c>
      <c r="E49">
        <f t="shared" si="2"/>
        <v>-6.2032733060445405E-2</v>
      </c>
      <c r="H49">
        <v>60</v>
      </c>
      <c r="I49">
        <v>152.60395800000001</v>
      </c>
      <c r="J49">
        <v>8.9590339493416771</v>
      </c>
      <c r="K49">
        <v>0.93985212205125879</v>
      </c>
      <c r="L49">
        <v>-6.2032733060445405E-2</v>
      </c>
      <c r="P49">
        <v>120</v>
      </c>
      <c r="Q49">
        <v>146.43331900000001</v>
      </c>
      <c r="R49">
        <v>8.5947050245025682</v>
      </c>
      <c r="S49">
        <v>0.87182203873905806</v>
      </c>
      <c r="T49">
        <v>-0.13716995991597547</v>
      </c>
      <c r="W49">
        <v>60</v>
      </c>
      <c r="X49">
        <v>-7.6437692199333246E-2</v>
      </c>
      <c r="Y49">
        <v>-7.0385226922894589E-2</v>
      </c>
      <c r="Z49">
        <v>-7.8590432159918261E-2</v>
      </c>
      <c r="AA49">
        <v>-8.2082419554660432E-2</v>
      </c>
      <c r="AB49">
        <v>-7.7144233995344036E-2</v>
      </c>
      <c r="AC49">
        <v>-7.4280237346745437E-2</v>
      </c>
      <c r="AE49">
        <f t="shared" si="16"/>
        <v>-7.6486707029815998E-2</v>
      </c>
      <c r="AF49">
        <f t="shared" si="17"/>
        <v>3.9564875888898126E-3</v>
      </c>
    </row>
    <row r="50" spans="1:32" x14ac:dyDescent="0.35">
      <c r="A50" t="s">
        <v>29</v>
      </c>
      <c r="B50">
        <v>155.83015399999999</v>
      </c>
      <c r="C50">
        <f t="shared" si="0"/>
        <v>9.1495160890358367</v>
      </c>
      <c r="D50">
        <f t="shared" si="15"/>
        <v>0.95983475011324704</v>
      </c>
      <c r="E50">
        <f t="shared" si="2"/>
        <v>-4.0994144635937035E-2</v>
      </c>
      <c r="H50">
        <v>45</v>
      </c>
      <c r="I50">
        <v>155.83015399999999</v>
      </c>
      <c r="J50">
        <v>9.1495160890358367</v>
      </c>
      <c r="K50">
        <v>0.95983475011324704</v>
      </c>
      <c r="L50">
        <v>-4.0994144635937035E-2</v>
      </c>
      <c r="P50">
        <v>120</v>
      </c>
      <c r="Q50">
        <v>148.30538899999999</v>
      </c>
      <c r="R50">
        <v>8.7052364055027436</v>
      </c>
      <c r="S50">
        <v>0.88303402258882302</v>
      </c>
      <c r="T50">
        <v>-0.12439154844229579</v>
      </c>
      <c r="W50">
        <v>45</v>
      </c>
      <c r="X50">
        <v>-5.0473065933363634E-2</v>
      </c>
      <c r="Y50">
        <v>-5.3716761543906442E-2</v>
      </c>
      <c r="Z50">
        <v>-3.7404779671060873E-2</v>
      </c>
      <c r="AA50">
        <v>-4.5520005100351868E-2</v>
      </c>
      <c r="AB50">
        <v>-7.9452344323183793E-2</v>
      </c>
      <c r="AC50">
        <v>-7.9213354725412438E-2</v>
      </c>
      <c r="AE50">
        <f t="shared" si="16"/>
        <v>-5.763005188287984E-2</v>
      </c>
      <c r="AF50">
        <f t="shared" si="17"/>
        <v>1.7687863450504628E-2</v>
      </c>
    </row>
    <row r="51" spans="1:32" x14ac:dyDescent="0.35">
      <c r="A51" t="s">
        <v>29</v>
      </c>
      <c r="B51">
        <v>156.10055500000001</v>
      </c>
      <c r="C51">
        <f t="shared" si="0"/>
        <v>9.1654811950168273</v>
      </c>
      <c r="D51">
        <f t="shared" si="15"/>
        <v>0.96150957787033009</v>
      </c>
      <c r="E51">
        <f t="shared" si="2"/>
        <v>-3.9250752619318242E-2</v>
      </c>
      <c r="H51">
        <v>45</v>
      </c>
      <c r="I51">
        <v>156.10055500000001</v>
      </c>
      <c r="J51">
        <v>9.1654811950168273</v>
      </c>
      <c r="K51">
        <v>0.96150957787033009</v>
      </c>
      <c r="L51">
        <v>-3.9250752619318242E-2</v>
      </c>
      <c r="P51">
        <v>90</v>
      </c>
      <c r="Q51">
        <v>145.626846</v>
      </c>
      <c r="R51">
        <v>8.5470889767963616</v>
      </c>
      <c r="S51">
        <v>0.89663682017783397</v>
      </c>
      <c r="T51">
        <v>-0.10910438165538003</v>
      </c>
      <c r="W51">
        <v>30</v>
      </c>
      <c r="X51">
        <v>-4.0999633164994637E-2</v>
      </c>
      <c r="Y51">
        <v>-4.367034311085919E-2</v>
      </c>
      <c r="Z51">
        <v>-3.7542351550458902E-2</v>
      </c>
      <c r="AA51">
        <v>-3.3409506471776616E-2</v>
      </c>
      <c r="AB51">
        <v>-3.7832724100304589E-2</v>
      </c>
      <c r="AC51">
        <v>-4.3692605773642097E-2</v>
      </c>
      <c r="AE51">
        <f t="shared" si="16"/>
        <v>-3.9524527362006005E-2</v>
      </c>
      <c r="AF51">
        <f t="shared" si="17"/>
        <v>4.022966634490633E-3</v>
      </c>
    </row>
    <row r="52" spans="1:32" x14ac:dyDescent="0.35">
      <c r="A52" t="s">
        <v>30</v>
      </c>
      <c r="B52">
        <v>158.336411</v>
      </c>
      <c r="C52">
        <f t="shared" si="0"/>
        <v>9.2974913502981629</v>
      </c>
      <c r="D52">
        <f t="shared" si="15"/>
        <v>0.97535817195703922</v>
      </c>
      <c r="E52">
        <f t="shared" si="2"/>
        <v>-2.4950519589557438E-2</v>
      </c>
      <c r="H52">
        <v>30</v>
      </c>
      <c r="I52">
        <v>158.336411</v>
      </c>
      <c r="J52">
        <v>9.2974913502981629</v>
      </c>
      <c r="K52">
        <v>0.97535817195703922</v>
      </c>
      <c r="L52">
        <v>-2.4950519589557438E-2</v>
      </c>
      <c r="P52">
        <v>90</v>
      </c>
      <c r="Q52">
        <v>144.82797199999999</v>
      </c>
      <c r="R52">
        <v>8.4999215917813054</v>
      </c>
      <c r="S52">
        <v>0.89168870108947318</v>
      </c>
      <c r="T52">
        <v>-0.11463819712325105</v>
      </c>
      <c r="W52">
        <v>15</v>
      </c>
      <c r="X52">
        <v>-1.9653129402874076E-2</v>
      </c>
      <c r="Y52">
        <v>-1.6466506490826177E-2</v>
      </c>
      <c r="Z52">
        <v>-1.3864967390967702E-3</v>
      </c>
      <c r="AA52">
        <v>2.2883516671170816E-6</v>
      </c>
      <c r="AB52">
        <v>-2.3108376840346417E-2</v>
      </c>
      <c r="AC52">
        <v>-1.2933131842005926E-2</v>
      </c>
      <c r="AE52">
        <f t="shared" si="16"/>
        <v>-1.2257558827247042E-2</v>
      </c>
      <c r="AF52">
        <f t="shared" si="17"/>
        <v>9.5821730186868223E-3</v>
      </c>
    </row>
    <row r="53" spans="1:32" x14ac:dyDescent="0.35">
      <c r="A53" t="s">
        <v>30</v>
      </c>
      <c r="B53">
        <v>159.31578099999999</v>
      </c>
      <c r="C53">
        <f t="shared" si="0"/>
        <v>9.3553156403141031</v>
      </c>
      <c r="D53">
        <f t="shared" si="15"/>
        <v>0.98142425921431342</v>
      </c>
      <c r="E53">
        <f t="shared" si="2"/>
        <v>-1.8750436644362607E-2</v>
      </c>
      <c r="H53">
        <v>30</v>
      </c>
      <c r="I53">
        <v>159.31578099999999</v>
      </c>
      <c r="J53">
        <v>9.3553156403141031</v>
      </c>
      <c r="K53">
        <v>0.98142425921431342</v>
      </c>
      <c r="L53">
        <v>-1.8750436644362607E-2</v>
      </c>
      <c r="P53">
        <v>90</v>
      </c>
      <c r="Q53">
        <v>144.33866900000001</v>
      </c>
      <c r="R53">
        <v>8.4710320009446765</v>
      </c>
      <c r="S53">
        <v>0.86144396607017004</v>
      </c>
      <c r="T53">
        <v>-0.14914526741600584</v>
      </c>
      <c r="W53">
        <v>0</v>
      </c>
      <c r="X53">
        <v>0</v>
      </c>
      <c r="Y53">
        <v>-4.7908961579908064E-3</v>
      </c>
      <c r="Z53">
        <v>-2.3147714155842872E-3</v>
      </c>
      <c r="AA53">
        <v>0</v>
      </c>
      <c r="AB53">
        <v>-2.2844037402103604E-3</v>
      </c>
      <c r="AC53">
        <v>0</v>
      </c>
      <c r="AE53">
        <f>AVERAGE(X53:AC53)</f>
        <v>-1.5650118856309089E-3</v>
      </c>
      <c r="AF53">
        <f>_xlfn.STDEV.S(X53:AC53)</f>
        <v>1.9408132284353464E-3</v>
      </c>
    </row>
    <row r="54" spans="1:32" x14ac:dyDescent="0.35">
      <c r="A54" t="s">
        <v>31</v>
      </c>
      <c r="B54">
        <v>159.000854</v>
      </c>
      <c r="C54">
        <f t="shared" si="0"/>
        <v>9.3367216153982397</v>
      </c>
      <c r="D54">
        <f t="shared" si="15"/>
        <v>0.97947364334730558</v>
      </c>
      <c r="E54">
        <f t="shared" si="2"/>
        <v>-2.0739950231851743E-2</v>
      </c>
      <c r="H54">
        <v>15</v>
      </c>
      <c r="I54">
        <v>159.000854</v>
      </c>
      <c r="J54">
        <v>9.3367216153982397</v>
      </c>
      <c r="K54">
        <v>0.97947364334730558</v>
      </c>
      <c r="L54">
        <v>-2.0739950231851743E-2</v>
      </c>
      <c r="P54">
        <v>90</v>
      </c>
      <c r="Q54">
        <v>145.992966</v>
      </c>
      <c r="R54">
        <v>8.5687055558835681</v>
      </c>
      <c r="S54">
        <v>0.87137667492280435</v>
      </c>
      <c r="T54">
        <v>-0.13768093301669362</v>
      </c>
    </row>
    <row r="55" spans="1:32" x14ac:dyDescent="0.35">
      <c r="A55" t="s">
        <v>31</v>
      </c>
      <c r="B55">
        <v>159.70886200000001</v>
      </c>
      <c r="C55">
        <f t="shared" si="0"/>
        <v>9.3785240597508412</v>
      </c>
      <c r="D55">
        <f t="shared" si="15"/>
        <v>0.98385895054157169</v>
      </c>
      <c r="E55">
        <f t="shared" si="2"/>
        <v>-1.6272735150022748E-2</v>
      </c>
      <c r="H55">
        <v>15</v>
      </c>
      <c r="I55">
        <v>159.70886200000001</v>
      </c>
      <c r="J55">
        <v>9.3785240597508412</v>
      </c>
      <c r="K55">
        <v>0.98385895054157169</v>
      </c>
      <c r="L55">
        <v>-1.6272735150022748E-2</v>
      </c>
      <c r="P55">
        <v>90</v>
      </c>
      <c r="Q55">
        <v>153.767822</v>
      </c>
      <c r="R55">
        <v>9.0277511956072498</v>
      </c>
      <c r="S55">
        <v>0.91574899081993855</v>
      </c>
      <c r="T55">
        <v>-8.8012979349549658E-2</v>
      </c>
      <c r="W55" t="s">
        <v>168</v>
      </c>
    </row>
    <row r="56" spans="1:32" x14ac:dyDescent="0.35">
      <c r="A56" t="s">
        <v>32</v>
      </c>
      <c r="B56">
        <v>162.31483499999999</v>
      </c>
      <c r="C56">
        <f t="shared" si="0"/>
        <v>9.5323867863257945</v>
      </c>
      <c r="D56">
        <f t="shared" si="15"/>
        <v>1</v>
      </c>
      <c r="E56">
        <f t="shared" si="2"/>
        <v>0</v>
      </c>
      <c r="H56">
        <v>0</v>
      </c>
      <c r="I56">
        <v>162.31483499999999</v>
      </c>
      <c r="J56">
        <v>9.5323867863257945</v>
      </c>
      <c r="K56">
        <v>1</v>
      </c>
      <c r="L56">
        <v>0</v>
      </c>
      <c r="P56">
        <v>90</v>
      </c>
      <c r="Q56">
        <v>155.17005900000001</v>
      </c>
      <c r="R56">
        <v>9.1105425400011804</v>
      </c>
      <c r="S56">
        <v>0.92414710552587531</v>
      </c>
      <c r="T56">
        <v>-7.8884014897658547E-2</v>
      </c>
      <c r="W56" t="s">
        <v>156</v>
      </c>
      <c r="Y56" t="s">
        <v>3</v>
      </c>
      <c r="AE56" t="s">
        <v>3</v>
      </c>
    </row>
    <row r="57" spans="1:32" x14ac:dyDescent="0.35">
      <c r="A57" t="s">
        <v>32</v>
      </c>
      <c r="B57">
        <v>161.55493200000001</v>
      </c>
      <c r="C57">
        <f t="shared" si="0"/>
        <v>9.4875203400838402</v>
      </c>
      <c r="D57">
        <f t="shared" si="15"/>
        <v>0.99529326209189128</v>
      </c>
      <c r="E57">
        <f t="shared" si="2"/>
        <v>-4.7178494788539527E-3</v>
      </c>
      <c r="H57">
        <v>0</v>
      </c>
      <c r="I57">
        <v>161.55493200000001</v>
      </c>
      <c r="J57">
        <v>9.4875203400838402</v>
      </c>
      <c r="K57">
        <v>0.99529326209189128</v>
      </c>
      <c r="L57">
        <v>-4.7178494788539527E-3</v>
      </c>
      <c r="P57">
        <v>60</v>
      </c>
      <c r="Q57">
        <v>151.926163</v>
      </c>
      <c r="R57">
        <v>8.9190153510066708</v>
      </c>
      <c r="S57">
        <v>0.9356539501524419</v>
      </c>
      <c r="T57">
        <v>-6.6509582240241408E-2</v>
      </c>
      <c r="W57">
        <v>120</v>
      </c>
      <c r="Z57">
        <v>0.75839336899409338</v>
      </c>
      <c r="AA57">
        <v>0.75791992583216583</v>
      </c>
      <c r="AB57">
        <v>0.7478133533539093</v>
      </c>
      <c r="AC57">
        <v>0.7514984092989746</v>
      </c>
      <c r="AE57">
        <f>AVERAGE(X57:AC57)</f>
        <v>0.75390626436978569</v>
      </c>
      <c r="AF57">
        <f>_xlfn.STDEV.S(X57:AC57)</f>
        <v>5.1369548999868715E-3</v>
      </c>
    </row>
    <row r="58" spans="1:32" x14ac:dyDescent="0.35">
      <c r="A58" t="s">
        <v>33</v>
      </c>
      <c r="B58">
        <v>140.086365</v>
      </c>
      <c r="C58">
        <f t="shared" si="0"/>
        <v>8.2199660506583214</v>
      </c>
      <c r="D58">
        <f>C58/$C$70</f>
        <v>0.83591233687366429</v>
      </c>
      <c r="E58">
        <f t="shared" si="2"/>
        <v>-0.17923153159461663</v>
      </c>
      <c r="H58">
        <v>120</v>
      </c>
      <c r="I58">
        <v>140.086365</v>
      </c>
      <c r="J58">
        <v>8.2199660506583214</v>
      </c>
      <c r="K58">
        <v>0.83591233687366429</v>
      </c>
      <c r="L58">
        <v>-0.17923153159461663</v>
      </c>
      <c r="P58">
        <v>60</v>
      </c>
      <c r="Q58">
        <v>152.60395800000001</v>
      </c>
      <c r="R58">
        <v>8.9590339493416771</v>
      </c>
      <c r="S58">
        <v>0.93985212205125879</v>
      </c>
      <c r="T58">
        <v>-6.2032733060445405E-2</v>
      </c>
      <c r="W58">
        <v>90</v>
      </c>
      <c r="Z58">
        <v>0.81346157046889112</v>
      </c>
      <c r="AA58">
        <v>0.82488101468745612</v>
      </c>
      <c r="AB58">
        <v>0.84458168614938223</v>
      </c>
      <c r="AC58">
        <v>0.84314668357830558</v>
      </c>
      <c r="AE58">
        <f t="shared" ref="AE58:AE62" si="18">AVERAGE(X58:AC58)</f>
        <v>0.83151773872100876</v>
      </c>
      <c r="AF58">
        <f t="shared" ref="AF58:AF62" si="19">_xlfn.STDEV.S(X58:AC58)</f>
        <v>1.5010778335934396E-2</v>
      </c>
    </row>
    <row r="59" spans="1:32" x14ac:dyDescent="0.35">
      <c r="A59" t="s">
        <v>33</v>
      </c>
      <c r="B59">
        <v>140.31947299999999</v>
      </c>
      <c r="C59">
        <f t="shared" si="0"/>
        <v>8.2337292909015751</v>
      </c>
      <c r="D59">
        <f t="shared" ref="D59:D71" si="20">C59/$C$70</f>
        <v>0.83731196094069682</v>
      </c>
      <c r="E59">
        <f t="shared" si="2"/>
        <v>-0.17755856474217269</v>
      </c>
      <c r="H59">
        <v>120</v>
      </c>
      <c r="I59">
        <v>140.31947299999999</v>
      </c>
      <c r="J59">
        <v>8.2337292909015751</v>
      </c>
      <c r="K59">
        <v>0.83731196094069682</v>
      </c>
      <c r="L59">
        <v>-0.17755856474217269</v>
      </c>
      <c r="P59">
        <v>60</v>
      </c>
      <c r="Q59">
        <v>154.04982000000001</v>
      </c>
      <c r="R59">
        <v>9.044401015528134</v>
      </c>
      <c r="S59">
        <v>0.91975153448561664</v>
      </c>
      <c r="T59">
        <v>-8.3651716626134423E-2</v>
      </c>
      <c r="W59">
        <v>60</v>
      </c>
      <c r="X59">
        <v>0.91900233180369373</v>
      </c>
      <c r="Y59">
        <v>0.92531727710906797</v>
      </c>
      <c r="Z59">
        <v>0.87014883364998896</v>
      </c>
      <c r="AA59">
        <v>0.86657594944727334</v>
      </c>
      <c r="AB59">
        <v>0.90305120625092405</v>
      </c>
      <c r="AC59">
        <v>0.90326934116368196</v>
      </c>
      <c r="AE59">
        <f t="shared" si="18"/>
        <v>0.89789415657077176</v>
      </c>
      <c r="AF59">
        <f t="shared" si="19"/>
        <v>2.4510011888785137E-2</v>
      </c>
    </row>
    <row r="60" spans="1:32" x14ac:dyDescent="0.35">
      <c r="A60" t="s">
        <v>34</v>
      </c>
      <c r="B60">
        <v>144.33866900000001</v>
      </c>
      <c r="C60">
        <f t="shared" si="0"/>
        <v>8.4710320009446765</v>
      </c>
      <c r="D60">
        <f t="shared" si="20"/>
        <v>0.86144396607017004</v>
      </c>
      <c r="E60">
        <f t="shared" si="2"/>
        <v>-0.14914526741600584</v>
      </c>
      <c r="H60">
        <v>90</v>
      </c>
      <c r="I60">
        <v>144.33866900000001</v>
      </c>
      <c r="J60">
        <v>8.4710320009446765</v>
      </c>
      <c r="K60">
        <v>0.86144396607017004</v>
      </c>
      <c r="L60">
        <v>-0.14914526741600584</v>
      </c>
      <c r="P60">
        <v>60</v>
      </c>
      <c r="Q60">
        <v>153.39672899999999</v>
      </c>
      <c r="R60">
        <v>9.0058409989962787</v>
      </c>
      <c r="S60">
        <v>0.91583025387078376</v>
      </c>
      <c r="T60">
        <v>-8.7924243848605227E-2</v>
      </c>
      <c r="W60">
        <v>45</v>
      </c>
      <c r="X60">
        <v>0.95209295157869911</v>
      </c>
      <c r="Y60">
        <v>0.9556450817613189</v>
      </c>
      <c r="Z60">
        <v>0.90299365915161778</v>
      </c>
      <c r="AA60">
        <v>0.90867998781262527</v>
      </c>
      <c r="AB60">
        <v>0.88468024939207512</v>
      </c>
      <c r="AC60">
        <v>0.88733257801649557</v>
      </c>
      <c r="AE60">
        <f t="shared" si="18"/>
        <v>0.91523741795213864</v>
      </c>
      <c r="AF60">
        <f t="shared" si="19"/>
        <v>3.1293577025505386E-2</v>
      </c>
    </row>
    <row r="61" spans="1:32" x14ac:dyDescent="0.35">
      <c r="A61" t="s">
        <v>34</v>
      </c>
      <c r="B61">
        <v>145.992966</v>
      </c>
      <c r="C61">
        <f t="shared" si="0"/>
        <v>8.5687055558835681</v>
      </c>
      <c r="D61">
        <f t="shared" si="20"/>
        <v>0.87137667492280435</v>
      </c>
      <c r="E61">
        <f t="shared" si="2"/>
        <v>-0.13768093301669362</v>
      </c>
      <c r="H61">
        <v>90</v>
      </c>
      <c r="I61">
        <v>145.992966</v>
      </c>
      <c r="J61">
        <v>8.5687055558835681</v>
      </c>
      <c r="K61">
        <v>0.87137667492280435</v>
      </c>
      <c r="L61">
        <v>-0.13768093301669362</v>
      </c>
      <c r="P61">
        <v>60</v>
      </c>
      <c r="Q61">
        <v>159.33512899999999</v>
      </c>
      <c r="R61">
        <v>9.356457991379818</v>
      </c>
      <c r="S61">
        <v>0.94909205821094644</v>
      </c>
      <c r="T61">
        <v>-5.2249479585950803E-2</v>
      </c>
      <c r="W61">
        <v>30</v>
      </c>
      <c r="X61">
        <v>0.97873544920190436</v>
      </c>
      <c r="Y61">
        <v>0.98055603673052039</v>
      </c>
      <c r="Z61">
        <v>0.94984925161353728</v>
      </c>
      <c r="AA61">
        <v>0.94088421696636226</v>
      </c>
      <c r="AB61">
        <v>0.96771668688871226</v>
      </c>
      <c r="AC61">
        <v>0.96650401812882658</v>
      </c>
      <c r="AE61">
        <f t="shared" si="18"/>
        <v>0.96404094325497713</v>
      </c>
      <c r="AF61">
        <f t="shared" si="19"/>
        <v>1.5785390275041569E-2</v>
      </c>
    </row>
    <row r="62" spans="1:32" x14ac:dyDescent="0.35">
      <c r="A62" t="s">
        <v>35</v>
      </c>
      <c r="B62">
        <v>154.04982000000001</v>
      </c>
      <c r="C62">
        <f t="shared" si="0"/>
        <v>9.044401015528134</v>
      </c>
      <c r="D62">
        <f t="shared" si="20"/>
        <v>0.91975153448561664</v>
      </c>
      <c r="E62">
        <f t="shared" si="2"/>
        <v>-8.3651716626134423E-2</v>
      </c>
      <c r="H62">
        <v>60</v>
      </c>
      <c r="I62">
        <v>154.04982000000001</v>
      </c>
      <c r="J62">
        <v>9.044401015528134</v>
      </c>
      <c r="K62">
        <v>0.91975153448561664</v>
      </c>
      <c r="L62">
        <v>-8.3651716626134423E-2</v>
      </c>
      <c r="P62">
        <v>60</v>
      </c>
      <c r="Q62">
        <v>158.69111599999999</v>
      </c>
      <c r="R62">
        <v>9.3184339611501432</v>
      </c>
      <c r="S62">
        <v>0.94523501047499703</v>
      </c>
      <c r="T62">
        <v>-5.6321694072881852E-2</v>
      </c>
      <c r="W62">
        <v>15</v>
      </c>
      <c r="X62">
        <v>1.0035036999666656</v>
      </c>
      <c r="Y62">
        <v>1.0013068536421192</v>
      </c>
      <c r="Z62">
        <v>0.97247363648960095</v>
      </c>
      <c r="AA62">
        <v>0.97220303348860271</v>
      </c>
      <c r="AB62">
        <v>0.93892393576917565</v>
      </c>
      <c r="AC62">
        <v>0.93271921072004316</v>
      </c>
      <c r="AE62">
        <f t="shared" si="18"/>
        <v>0.97018839501270115</v>
      </c>
      <c r="AF62">
        <f t="shared" si="19"/>
        <v>2.9896338544343558E-2</v>
      </c>
    </row>
    <row r="63" spans="1:32" x14ac:dyDescent="0.35">
      <c r="A63" t="s">
        <v>35</v>
      </c>
      <c r="B63">
        <v>153.39672899999999</v>
      </c>
      <c r="C63">
        <f t="shared" si="0"/>
        <v>9.0058409989962787</v>
      </c>
      <c r="D63">
        <f t="shared" si="20"/>
        <v>0.91583025387078376</v>
      </c>
      <c r="E63">
        <f t="shared" si="2"/>
        <v>-8.7924243848605227E-2</v>
      </c>
      <c r="H63">
        <v>60</v>
      </c>
      <c r="I63">
        <v>153.39672899999999</v>
      </c>
      <c r="J63">
        <v>9.0058409989962787</v>
      </c>
      <c r="K63">
        <v>0.91583025387078376</v>
      </c>
      <c r="L63">
        <v>-8.7924243848605227E-2</v>
      </c>
      <c r="P63">
        <v>45</v>
      </c>
      <c r="Q63">
        <v>155.83015399999999</v>
      </c>
      <c r="R63">
        <v>9.1495160890358367</v>
      </c>
      <c r="S63">
        <v>0.95983475011324704</v>
      </c>
      <c r="T63">
        <v>-4.0994144635937035E-2</v>
      </c>
    </row>
    <row r="64" spans="1:32" x14ac:dyDescent="0.35">
      <c r="A64" t="s">
        <v>36</v>
      </c>
      <c r="B64">
        <v>156.228531</v>
      </c>
      <c r="C64">
        <f t="shared" si="0"/>
        <v>9.1730371966700126</v>
      </c>
      <c r="D64">
        <f t="shared" si="20"/>
        <v>0.93283292315828636</v>
      </c>
      <c r="E64">
        <f t="shared" si="2"/>
        <v>-6.9529169027752052E-2</v>
      </c>
      <c r="H64">
        <v>45</v>
      </c>
      <c r="I64">
        <v>156.228531</v>
      </c>
      <c r="J64">
        <v>9.1730371966700126</v>
      </c>
      <c r="K64">
        <v>0.93283292315828636</v>
      </c>
      <c r="L64">
        <v>-6.9529169027752052E-2</v>
      </c>
      <c r="P64">
        <v>45</v>
      </c>
      <c r="Q64">
        <v>156.10055500000001</v>
      </c>
      <c r="R64">
        <v>9.1654811950168273</v>
      </c>
      <c r="S64">
        <v>0.96150957787033009</v>
      </c>
      <c r="T64">
        <v>-3.9250752619318242E-2</v>
      </c>
      <c r="W64" t="s">
        <v>156</v>
      </c>
      <c r="AE64" t="s">
        <v>157</v>
      </c>
    </row>
    <row r="65" spans="1:32" x14ac:dyDescent="0.35">
      <c r="A65" t="s">
        <v>36</v>
      </c>
      <c r="B65">
        <v>156.73876999999999</v>
      </c>
      <c r="C65">
        <f t="shared" si="0"/>
        <v>9.2031628977977196</v>
      </c>
      <c r="D65">
        <f t="shared" si="20"/>
        <v>0.9358964936249311</v>
      </c>
      <c r="E65">
        <f t="shared" si="2"/>
        <v>-6.6250392353424892E-2</v>
      </c>
      <c r="H65">
        <v>45</v>
      </c>
      <c r="I65">
        <v>156.73876999999999</v>
      </c>
      <c r="J65">
        <v>9.2031628977977196</v>
      </c>
      <c r="K65">
        <v>0.9358964936249311</v>
      </c>
      <c r="L65">
        <v>-6.6250392353424892E-2</v>
      </c>
      <c r="P65">
        <v>45</v>
      </c>
      <c r="Q65">
        <v>156.228531</v>
      </c>
      <c r="R65">
        <v>9.1730371966700126</v>
      </c>
      <c r="S65">
        <v>0.93283292315828636</v>
      </c>
      <c r="T65">
        <v>-6.9529169027752052E-2</v>
      </c>
      <c r="W65">
        <v>120</v>
      </c>
      <c r="X65">
        <v>-0.17986800897580488</v>
      </c>
      <c r="Y65">
        <v>-0.18587045576502209</v>
      </c>
      <c r="Z65">
        <v>-0.27655307149451014</v>
      </c>
      <c r="AA65">
        <v>-0.27717753766377506</v>
      </c>
      <c r="AB65">
        <v>-0.29060185974657721</v>
      </c>
      <c r="AC65">
        <v>-0.28568618649264604</v>
      </c>
      <c r="AE65">
        <f>AVERAGE(X65:AC65)</f>
        <v>-0.24929285335638926</v>
      </c>
      <c r="AF65">
        <f>_xlfn.STDEV.S(X65:AC65)</f>
        <v>5.1756725845202939E-2</v>
      </c>
    </row>
    <row r="66" spans="1:32" x14ac:dyDescent="0.35">
      <c r="A66" t="s">
        <v>37</v>
      </c>
      <c r="B66">
        <v>160.08175700000001</v>
      </c>
      <c r="C66">
        <f t="shared" si="0"/>
        <v>9.4005406506465139</v>
      </c>
      <c r="D66">
        <f t="shared" si="20"/>
        <v>0.95596841334015847</v>
      </c>
      <c r="E66">
        <f t="shared" si="2"/>
        <v>-4.5030406915747875E-2</v>
      </c>
      <c r="H66">
        <v>30</v>
      </c>
      <c r="I66">
        <v>160.08175700000001</v>
      </c>
      <c r="J66">
        <v>9.4005406506465139</v>
      </c>
      <c r="K66">
        <v>0.95596841334015847</v>
      </c>
      <c r="L66">
        <v>-4.5030406915747875E-2</v>
      </c>
      <c r="P66">
        <v>45</v>
      </c>
      <c r="Q66">
        <v>156.73876999999999</v>
      </c>
      <c r="R66">
        <v>9.2031628977977196</v>
      </c>
      <c r="S66">
        <v>0.9358964936249311</v>
      </c>
      <c r="T66">
        <v>-6.6250392353424892E-2</v>
      </c>
      <c r="W66">
        <v>90</v>
      </c>
      <c r="X66">
        <v>-0.13191664202627579</v>
      </c>
      <c r="Y66">
        <v>-0.13673744661032544</v>
      </c>
      <c r="Z66">
        <v>-0.20645659318209567</v>
      </c>
      <c r="AA66">
        <v>-0.19251612767009219</v>
      </c>
      <c r="AB66">
        <v>-0.16891382017774079</v>
      </c>
      <c r="AC66">
        <v>-0.17061433424460293</v>
      </c>
      <c r="AE66">
        <f t="shared" ref="AE66:AE70" si="21">AVERAGE(X66:AC66)</f>
        <v>-0.16785916065185547</v>
      </c>
      <c r="AF66">
        <f t="shared" ref="AF66:AF70" si="22">_xlfn.STDEV.S(X66:AC66)</f>
        <v>2.9552857184169078E-2</v>
      </c>
    </row>
    <row r="67" spans="1:32" x14ac:dyDescent="0.35">
      <c r="A67" t="s">
        <v>37</v>
      </c>
      <c r="B67">
        <v>159.28822299999999</v>
      </c>
      <c r="C67">
        <f t="shared" ref="C67:C130" si="23">(B67-0.8648)/16.937</f>
        <v>9.3536885516915618</v>
      </c>
      <c r="D67">
        <f t="shared" si="20"/>
        <v>0.95120388666407396</v>
      </c>
      <c r="E67">
        <f t="shared" ref="E67:E130" si="24">LN(D67)</f>
        <v>-5.0026847549915897E-2</v>
      </c>
      <c r="H67">
        <v>30</v>
      </c>
      <c r="I67">
        <v>159.28822299999999</v>
      </c>
      <c r="J67">
        <v>9.3536885516915618</v>
      </c>
      <c r="K67">
        <v>0.95120388666407396</v>
      </c>
      <c r="L67">
        <v>-5.0026847549915897E-2</v>
      </c>
      <c r="P67">
        <v>45</v>
      </c>
      <c r="Q67">
        <v>161.69802899999999</v>
      </c>
      <c r="R67">
        <v>9.4959691208596553</v>
      </c>
      <c r="S67">
        <v>0.96324366399417571</v>
      </c>
      <c r="T67">
        <v>-3.7448873235187675E-2</v>
      </c>
      <c r="W67">
        <v>60</v>
      </c>
      <c r="X67">
        <v>-8.4466619302472359E-2</v>
      </c>
      <c r="Y67">
        <v>-7.761859800147243E-2</v>
      </c>
      <c r="Z67">
        <v>-0.13909100880394532</v>
      </c>
      <c r="AA67">
        <v>-0.14320552283403354</v>
      </c>
      <c r="AB67">
        <v>-0.10197602036126754</v>
      </c>
      <c r="AC67">
        <v>-0.10173449632597878</v>
      </c>
      <c r="AE67">
        <f t="shared" si="21"/>
        <v>-0.10801537760486164</v>
      </c>
      <c r="AF67">
        <f t="shared" si="22"/>
        <v>2.7417048378949305E-2</v>
      </c>
    </row>
    <row r="68" spans="1:32" x14ac:dyDescent="0.35">
      <c r="A68" t="s">
        <v>38</v>
      </c>
      <c r="B68">
        <v>162.20579499999999</v>
      </c>
      <c r="C68">
        <f t="shared" si="23"/>
        <v>9.5259488102969812</v>
      </c>
      <c r="D68">
        <f t="shared" si="20"/>
        <v>0.96872153508669556</v>
      </c>
      <c r="E68">
        <f t="shared" si="24"/>
        <v>-3.1778081882587364E-2</v>
      </c>
      <c r="H68">
        <v>15</v>
      </c>
      <c r="I68">
        <v>162.20579499999999</v>
      </c>
      <c r="J68">
        <v>9.5259488102969812</v>
      </c>
      <c r="K68">
        <v>0.96872153508669556</v>
      </c>
      <c r="L68">
        <v>-3.1778081882587364E-2</v>
      </c>
      <c r="P68">
        <v>45</v>
      </c>
      <c r="Q68">
        <v>161.095688</v>
      </c>
      <c r="R68">
        <v>9.4604055027454681</v>
      </c>
      <c r="S68">
        <v>0.95963619335255912</v>
      </c>
      <c r="T68">
        <v>-4.1201031603486149E-2</v>
      </c>
      <c r="W68">
        <v>45</v>
      </c>
      <c r="X68">
        <v>-4.9092610744152568E-2</v>
      </c>
      <c r="Y68">
        <v>-4.5368688250077706E-2</v>
      </c>
      <c r="Z68">
        <v>-0.10203974757029557</v>
      </c>
      <c r="AA68">
        <v>-9.5762295399291694E-2</v>
      </c>
      <c r="AB68">
        <v>-0.12252899938077097</v>
      </c>
      <c r="AC68">
        <v>-0.11953541991663147</v>
      </c>
      <c r="AE68">
        <f t="shared" si="21"/>
        <v>-8.9054626876870005E-2</v>
      </c>
      <c r="AF68">
        <f t="shared" si="22"/>
        <v>3.3966579169494304E-2</v>
      </c>
    </row>
    <row r="69" spans="1:32" x14ac:dyDescent="0.35">
      <c r="A69" t="s">
        <v>38</v>
      </c>
      <c r="B69">
        <v>161.87657200000001</v>
      </c>
      <c r="C69">
        <f t="shared" si="23"/>
        <v>9.5065107161835041</v>
      </c>
      <c r="D69">
        <f t="shared" si="20"/>
        <v>0.96674481856808347</v>
      </c>
      <c r="E69">
        <f t="shared" si="24"/>
        <v>-3.3820708149038196E-2</v>
      </c>
      <c r="H69">
        <v>15</v>
      </c>
      <c r="I69">
        <v>161.87657200000001</v>
      </c>
      <c r="J69">
        <v>9.5065107161835041</v>
      </c>
      <c r="K69">
        <v>0.96674481856808347</v>
      </c>
      <c r="L69">
        <v>-3.3820708149038196E-2</v>
      </c>
      <c r="P69">
        <v>30</v>
      </c>
      <c r="Q69">
        <v>158.336411</v>
      </c>
      <c r="R69">
        <v>9.2974913502981629</v>
      </c>
      <c r="S69">
        <v>0.97535817195703922</v>
      </c>
      <c r="T69">
        <v>-2.4950519589557438E-2</v>
      </c>
      <c r="W69">
        <v>30</v>
      </c>
      <c r="X69">
        <v>-2.1493898503441435E-2</v>
      </c>
      <c r="Y69">
        <v>-1.9635483800301307E-2</v>
      </c>
      <c r="Z69">
        <v>-5.145198949101841E-2</v>
      </c>
      <c r="AA69">
        <v>-6.0935189510829234E-2</v>
      </c>
      <c r="AB69">
        <v>-3.2815913378343775E-2</v>
      </c>
      <c r="AC69">
        <v>-3.4069822940607009E-2</v>
      </c>
      <c r="AE69">
        <f t="shared" si="21"/>
        <v>-3.6733716270756861E-2</v>
      </c>
      <c r="AF69">
        <f t="shared" si="22"/>
        <v>1.6427939493126625E-2</v>
      </c>
    </row>
    <row r="70" spans="1:32" x14ac:dyDescent="0.35">
      <c r="A70" t="s">
        <v>39</v>
      </c>
      <c r="B70">
        <v>167.41523699999999</v>
      </c>
      <c r="C70">
        <f t="shared" si="23"/>
        <v>9.8335264214441747</v>
      </c>
      <c r="D70">
        <f t="shared" si="20"/>
        <v>1</v>
      </c>
      <c r="E70">
        <f t="shared" si="24"/>
        <v>0</v>
      </c>
      <c r="H70">
        <v>0</v>
      </c>
      <c r="I70">
        <v>167.41523699999999</v>
      </c>
      <c r="J70">
        <v>9.8335264214441747</v>
      </c>
      <c r="K70">
        <v>1</v>
      </c>
      <c r="L70">
        <v>0</v>
      </c>
      <c r="P70">
        <v>30</v>
      </c>
      <c r="Q70">
        <v>159.31578099999999</v>
      </c>
      <c r="R70">
        <v>9.3553156403141031</v>
      </c>
      <c r="S70">
        <v>0.98142425921431342</v>
      </c>
      <c r="T70">
        <v>-1.8750436644362607E-2</v>
      </c>
      <c r="W70">
        <v>15</v>
      </c>
      <c r="X70">
        <v>3.4975763094073154E-3</v>
      </c>
      <c r="Y70">
        <v>1.3060004521470029E-3</v>
      </c>
      <c r="Z70">
        <v>-2.7912312865113916E-2</v>
      </c>
      <c r="AA70">
        <v>-2.8190614144624638E-2</v>
      </c>
      <c r="AB70">
        <v>-6.3020808625635527E-2</v>
      </c>
      <c r="AC70">
        <v>-6.9651076570638709E-2</v>
      </c>
      <c r="AE70">
        <f t="shared" si="21"/>
        <v>-3.0661872574076415E-2</v>
      </c>
      <c r="AF70">
        <f t="shared" si="22"/>
        <v>3.0886044814241936E-2</v>
      </c>
    </row>
    <row r="71" spans="1:32" x14ac:dyDescent="0.35">
      <c r="A71" t="s">
        <v>39</v>
      </c>
      <c r="B71">
        <v>167.12413000000001</v>
      </c>
      <c r="C71">
        <f t="shared" si="23"/>
        <v>9.8163387849087798</v>
      </c>
      <c r="D71">
        <f t="shared" si="20"/>
        <v>0.99825213908024757</v>
      </c>
      <c r="E71">
        <f t="shared" si="24"/>
        <v>-1.7493902109017847E-3</v>
      </c>
      <c r="H71">
        <v>0</v>
      </c>
      <c r="I71">
        <v>167.12413000000001</v>
      </c>
      <c r="J71">
        <v>9.8163387849087798</v>
      </c>
      <c r="K71">
        <v>0.99825213908024757</v>
      </c>
      <c r="L71">
        <v>-1.7493902109017847E-3</v>
      </c>
      <c r="P71">
        <v>30</v>
      </c>
      <c r="Q71">
        <v>160.08175700000001</v>
      </c>
      <c r="R71">
        <v>9.4005406506465139</v>
      </c>
      <c r="S71">
        <v>0.95596841334015847</v>
      </c>
      <c r="T71">
        <v>-4.5030406915747875E-2</v>
      </c>
      <c r="W71">
        <v>0</v>
      </c>
      <c r="X71">
        <v>-9.3494267128391812E-4</v>
      </c>
      <c r="Y71">
        <v>0</v>
      </c>
      <c r="Z71">
        <v>-1.5389346981324878E-3</v>
      </c>
      <c r="AA71">
        <v>0</v>
      </c>
      <c r="AB71">
        <v>0</v>
      </c>
      <c r="AC71">
        <v>-5.5494568059720143E-3</v>
      </c>
      <c r="AE71">
        <f>AVERAGE(X71:AC71)</f>
        <v>-1.3372223625647368E-3</v>
      </c>
      <c r="AF71">
        <f>_xlfn.STDEV.S(X71:AC71)</f>
        <v>2.159163113958436E-3</v>
      </c>
    </row>
    <row r="72" spans="1:32" x14ac:dyDescent="0.35">
      <c r="A72" t="s">
        <v>40</v>
      </c>
      <c r="B72">
        <v>146.43331900000001</v>
      </c>
      <c r="C72">
        <f t="shared" si="23"/>
        <v>8.5947050245025682</v>
      </c>
      <c r="D72">
        <f>C72/$C$84</f>
        <v>0.87182203873905806</v>
      </c>
      <c r="E72">
        <f t="shared" si="24"/>
        <v>-0.13716995991597547</v>
      </c>
      <c r="H72">
        <v>120</v>
      </c>
      <c r="I72">
        <v>146.43331900000001</v>
      </c>
      <c r="J72">
        <v>8.5947050245025682</v>
      </c>
      <c r="K72">
        <v>0.87182203873905806</v>
      </c>
      <c r="L72">
        <v>-0.13716995991597547</v>
      </c>
      <c r="P72">
        <v>30</v>
      </c>
      <c r="Q72">
        <v>159.28822299999999</v>
      </c>
      <c r="R72">
        <v>9.3536885516915618</v>
      </c>
      <c r="S72">
        <v>0.95120388666407396</v>
      </c>
      <c r="T72">
        <v>-5.0026847549915897E-2</v>
      </c>
    </row>
    <row r="73" spans="1:32" x14ac:dyDescent="0.35">
      <c r="A73" t="s">
        <v>40</v>
      </c>
      <c r="B73">
        <v>148.30538899999999</v>
      </c>
      <c r="C73">
        <f t="shared" si="23"/>
        <v>8.7052364055027436</v>
      </c>
      <c r="D73">
        <f t="shared" ref="D73:D85" si="25">C73/$C$84</f>
        <v>0.88303402258882302</v>
      </c>
      <c r="E73">
        <f t="shared" si="24"/>
        <v>-0.12439154844229579</v>
      </c>
      <c r="H73">
        <v>120</v>
      </c>
      <c r="I73">
        <v>148.30538899999999</v>
      </c>
      <c r="J73">
        <v>8.7052364055027436</v>
      </c>
      <c r="K73">
        <v>0.88303402258882302</v>
      </c>
      <c r="L73">
        <v>-0.12439154844229579</v>
      </c>
      <c r="P73">
        <v>30</v>
      </c>
      <c r="Q73">
        <v>163.231033</v>
      </c>
      <c r="R73">
        <v>9.5864812540591586</v>
      </c>
      <c r="S73">
        <v>0.97242495320324651</v>
      </c>
      <c r="T73">
        <v>-2.796237540988885E-2</v>
      </c>
      <c r="W73" t="s">
        <v>173</v>
      </c>
    </row>
    <row r="74" spans="1:32" x14ac:dyDescent="0.35">
      <c r="A74" t="s">
        <v>41</v>
      </c>
      <c r="B74">
        <v>153.767822</v>
      </c>
      <c r="C74">
        <f t="shared" si="23"/>
        <v>9.0277511956072498</v>
      </c>
      <c r="D74">
        <f t="shared" si="25"/>
        <v>0.91574899081993855</v>
      </c>
      <c r="E74">
        <f t="shared" si="24"/>
        <v>-8.8012979349549658E-2</v>
      </c>
      <c r="H74">
        <v>90</v>
      </c>
      <c r="I74">
        <v>153.767822</v>
      </c>
      <c r="J74">
        <v>9.0277511956072498</v>
      </c>
      <c r="K74">
        <v>0.91574899081993855</v>
      </c>
      <c r="L74">
        <v>-8.8012979349549658E-2</v>
      </c>
      <c r="P74">
        <v>30</v>
      </c>
      <c r="Q74">
        <v>162.780518</v>
      </c>
      <c r="R74">
        <v>9.559881797248627</v>
      </c>
      <c r="S74">
        <v>0.96972678117758693</v>
      </c>
      <c r="T74">
        <v>-3.0740916049926258E-2</v>
      </c>
      <c r="W74" t="s">
        <v>156</v>
      </c>
      <c r="Y74" t="s">
        <v>3</v>
      </c>
      <c r="AE74" t="s">
        <v>3</v>
      </c>
    </row>
    <row r="75" spans="1:32" x14ac:dyDescent="0.35">
      <c r="A75" t="s">
        <v>41</v>
      </c>
      <c r="B75">
        <v>155.17005900000001</v>
      </c>
      <c r="C75">
        <f t="shared" si="23"/>
        <v>9.1105425400011804</v>
      </c>
      <c r="D75">
        <f t="shared" si="25"/>
        <v>0.92414710552587531</v>
      </c>
      <c r="E75">
        <f t="shared" si="24"/>
        <v>-7.8884014897658547E-2</v>
      </c>
      <c r="H75">
        <v>90</v>
      </c>
      <c r="I75">
        <v>155.17005900000001</v>
      </c>
      <c r="J75">
        <v>9.1105425400011804</v>
      </c>
      <c r="K75">
        <v>0.92414710552587531</v>
      </c>
      <c r="L75">
        <v>-7.8884014897658547E-2</v>
      </c>
      <c r="P75">
        <v>15</v>
      </c>
      <c r="Q75">
        <v>159.000854</v>
      </c>
      <c r="R75">
        <v>9.3367216153982397</v>
      </c>
      <c r="S75">
        <v>0.97947364334730558</v>
      </c>
      <c r="T75">
        <v>-2.0739950231851743E-2</v>
      </c>
      <c r="W75">
        <v>120</v>
      </c>
      <c r="X75">
        <v>0.83941682269990003</v>
      </c>
      <c r="Y75">
        <v>0.83904566838177608</v>
      </c>
      <c r="Z75">
        <v>0.85553296057754735</v>
      </c>
      <c r="AA75">
        <v>0.85559316001721486</v>
      </c>
      <c r="AB75">
        <v>0.84204537960046555</v>
      </c>
      <c r="AC75">
        <v>0.84286307990208176</v>
      </c>
      <c r="AE75">
        <f>AVERAGE(X75:AC75)</f>
        <v>0.84574951186316427</v>
      </c>
      <c r="AF75">
        <f>_xlfn.STDEV.S(X75:AC75)</f>
        <v>7.7422197395153672E-3</v>
      </c>
    </row>
    <row r="76" spans="1:32" x14ac:dyDescent="0.35">
      <c r="A76" t="s">
        <v>42</v>
      </c>
      <c r="B76">
        <v>159.33512899999999</v>
      </c>
      <c r="C76">
        <f t="shared" si="23"/>
        <v>9.356457991379818</v>
      </c>
      <c r="D76">
        <f t="shared" si="25"/>
        <v>0.94909205821094644</v>
      </c>
      <c r="E76">
        <f t="shared" si="24"/>
        <v>-5.2249479585950803E-2</v>
      </c>
      <c r="H76">
        <v>60</v>
      </c>
      <c r="I76">
        <v>159.33512899999999</v>
      </c>
      <c r="J76">
        <v>9.356457991379818</v>
      </c>
      <c r="K76">
        <v>0.94909205821094644</v>
      </c>
      <c r="L76">
        <v>-5.2249479585950803E-2</v>
      </c>
      <c r="P76">
        <v>15</v>
      </c>
      <c r="Q76">
        <v>159.70886200000001</v>
      </c>
      <c r="R76">
        <v>9.3785240597508412</v>
      </c>
      <c r="S76">
        <v>0.98385895054157169</v>
      </c>
      <c r="T76">
        <v>-1.6272735150022748E-2</v>
      </c>
      <c r="W76">
        <v>90</v>
      </c>
      <c r="X76">
        <v>0.8838158787350513</v>
      </c>
      <c r="Y76">
        <v>0.88796735070475652</v>
      </c>
      <c r="Z76">
        <v>0.88604300185603935</v>
      </c>
      <c r="AA76">
        <v>0.89428651818541283</v>
      </c>
      <c r="AB76">
        <v>0.8834915577574538</v>
      </c>
      <c r="AC76">
        <v>0.88081020857280823</v>
      </c>
      <c r="AE76">
        <f t="shared" ref="AE76:AE80" si="26">AVERAGE(X76:AC76)</f>
        <v>0.88606908596858702</v>
      </c>
      <c r="AF76">
        <f t="shared" ref="AF76:AF80" si="27">_xlfn.STDEV.S(X76:AC76)</f>
        <v>4.7012055391764604E-3</v>
      </c>
    </row>
    <row r="77" spans="1:32" x14ac:dyDescent="0.35">
      <c r="A77" t="s">
        <v>42</v>
      </c>
      <c r="B77">
        <v>158.69111599999999</v>
      </c>
      <c r="C77">
        <f t="shared" si="23"/>
        <v>9.3184339611501432</v>
      </c>
      <c r="D77">
        <f t="shared" si="25"/>
        <v>0.94523501047499703</v>
      </c>
      <c r="E77">
        <f t="shared" si="24"/>
        <v>-5.6321694072881852E-2</v>
      </c>
      <c r="H77">
        <v>60</v>
      </c>
      <c r="I77">
        <v>158.69111599999999</v>
      </c>
      <c r="J77">
        <v>9.3184339611501432</v>
      </c>
      <c r="K77">
        <v>0.94523501047499703</v>
      </c>
      <c r="L77">
        <v>-5.6321694072881852E-2</v>
      </c>
      <c r="P77">
        <v>15</v>
      </c>
      <c r="Q77">
        <v>162.20579499999999</v>
      </c>
      <c r="R77">
        <v>9.5259488102969812</v>
      </c>
      <c r="S77">
        <v>0.96872153508669556</v>
      </c>
      <c r="T77">
        <v>-3.1778081882587364E-2</v>
      </c>
      <c r="W77">
        <v>60</v>
      </c>
      <c r="X77">
        <v>0.9360330212110648</v>
      </c>
      <c r="Y77">
        <v>0.93116334439550452</v>
      </c>
      <c r="Z77">
        <v>0.92612914614044817</v>
      </c>
      <c r="AA77">
        <v>0.92558426161253149</v>
      </c>
      <c r="AB77">
        <v>0.91893189333691128</v>
      </c>
      <c r="AC77">
        <v>0.92401531745051702</v>
      </c>
      <c r="AE77">
        <f t="shared" si="26"/>
        <v>0.92697616402449612</v>
      </c>
      <c r="AF77">
        <f t="shared" si="27"/>
        <v>5.9277462244493786E-3</v>
      </c>
    </row>
    <row r="78" spans="1:32" x14ac:dyDescent="0.35">
      <c r="A78" t="s">
        <v>43</v>
      </c>
      <c r="B78">
        <v>161.69802899999999</v>
      </c>
      <c r="C78">
        <f t="shared" si="23"/>
        <v>9.4959691208596553</v>
      </c>
      <c r="D78">
        <f t="shared" si="25"/>
        <v>0.96324366399417571</v>
      </c>
      <c r="E78">
        <f t="shared" si="24"/>
        <v>-3.7448873235187675E-2</v>
      </c>
      <c r="H78">
        <v>45</v>
      </c>
      <c r="I78">
        <v>161.69802899999999</v>
      </c>
      <c r="J78">
        <v>9.4959691208596553</v>
      </c>
      <c r="K78">
        <v>0.96324366399417571</v>
      </c>
      <c r="L78">
        <v>-3.7448873235187675E-2</v>
      </c>
      <c r="P78">
        <v>15</v>
      </c>
      <c r="Q78">
        <v>161.87657200000001</v>
      </c>
      <c r="R78">
        <v>9.5065107161835041</v>
      </c>
      <c r="S78">
        <v>0.96674481856808347</v>
      </c>
      <c r="T78">
        <v>-3.3820708149038196E-2</v>
      </c>
      <c r="W78">
        <v>45</v>
      </c>
      <c r="X78">
        <v>0.94350088524159581</v>
      </c>
      <c r="Y78">
        <v>0.94692021873831034</v>
      </c>
      <c r="Z78">
        <v>0.92972988057738737</v>
      </c>
      <c r="AA78">
        <v>0.93613298796838662</v>
      </c>
      <c r="AB78">
        <v>0.94189836617200906</v>
      </c>
      <c r="AC78">
        <v>0.94465566039465487</v>
      </c>
      <c r="AE78">
        <f t="shared" si="26"/>
        <v>0.94047299984872401</v>
      </c>
      <c r="AF78">
        <f t="shared" si="27"/>
        <v>6.3954883247533401E-3</v>
      </c>
    </row>
    <row r="79" spans="1:32" x14ac:dyDescent="0.35">
      <c r="A79" t="s">
        <v>43</v>
      </c>
      <c r="B79">
        <v>161.095688</v>
      </c>
      <c r="C79">
        <f t="shared" si="23"/>
        <v>9.4604055027454681</v>
      </c>
      <c r="D79">
        <f t="shared" si="25"/>
        <v>0.95963619335255912</v>
      </c>
      <c r="E79">
        <f t="shared" si="24"/>
        <v>-4.1201031603486149E-2</v>
      </c>
      <c r="H79">
        <v>45</v>
      </c>
      <c r="I79">
        <v>161.095688</v>
      </c>
      <c r="J79">
        <v>9.4604055027454681</v>
      </c>
      <c r="K79">
        <v>0.95963619335255912</v>
      </c>
      <c r="L79">
        <v>-4.1201031603486149E-2</v>
      </c>
      <c r="P79">
        <v>15</v>
      </c>
      <c r="Q79">
        <v>164.34329199999999</v>
      </c>
      <c r="R79">
        <v>9.6521516207120488</v>
      </c>
      <c r="S79">
        <v>0.9790863654072538</v>
      </c>
      <c r="T79">
        <v>-2.1135422357666783E-2</v>
      </c>
      <c r="W79">
        <v>30</v>
      </c>
      <c r="X79">
        <v>0.95873315285866745</v>
      </c>
      <c r="Y79">
        <v>0.96476517360509573</v>
      </c>
      <c r="Z79">
        <v>0.9566749974964095</v>
      </c>
      <c r="AA79">
        <v>0.95386139259923186</v>
      </c>
      <c r="AB79">
        <v>0.96688283759377014</v>
      </c>
      <c r="AC79">
        <v>0.96868323983133131</v>
      </c>
      <c r="AE79">
        <f t="shared" si="26"/>
        <v>0.96160013233075103</v>
      </c>
      <c r="AF79">
        <f t="shared" si="27"/>
        <v>6.0076532871163324E-3</v>
      </c>
    </row>
    <row r="80" spans="1:32" x14ac:dyDescent="0.35">
      <c r="A80" t="s">
        <v>44</v>
      </c>
      <c r="B80">
        <v>163.231033</v>
      </c>
      <c r="C80">
        <f t="shared" si="23"/>
        <v>9.5864812540591586</v>
      </c>
      <c r="D80">
        <f t="shared" si="25"/>
        <v>0.97242495320324651</v>
      </c>
      <c r="E80">
        <f t="shared" si="24"/>
        <v>-2.796237540988885E-2</v>
      </c>
      <c r="H80">
        <v>30</v>
      </c>
      <c r="I80">
        <v>163.231033</v>
      </c>
      <c r="J80">
        <v>9.5864812540591586</v>
      </c>
      <c r="K80">
        <v>0.97242495320324651</v>
      </c>
      <c r="L80">
        <v>-2.796237540988885E-2</v>
      </c>
      <c r="P80">
        <v>15</v>
      </c>
      <c r="Q80">
        <v>165.07128900000001</v>
      </c>
      <c r="R80">
        <v>9.6951342622660448</v>
      </c>
      <c r="S80">
        <v>0.98344640034541198</v>
      </c>
      <c r="T80">
        <v>-1.6692141524352049E-2</v>
      </c>
      <c r="W80">
        <v>15</v>
      </c>
      <c r="X80">
        <v>0.9849918661664917</v>
      </c>
      <c r="Y80">
        <v>0.98200610510620789</v>
      </c>
      <c r="AA80">
        <v>0.96177000825154568</v>
      </c>
      <c r="AB80">
        <v>0.97657941276435434</v>
      </c>
      <c r="AC80">
        <v>0.97836956978130141</v>
      </c>
      <c r="AE80">
        <f t="shared" si="26"/>
        <v>0.97674339241398012</v>
      </c>
      <c r="AF80">
        <f t="shared" si="27"/>
        <v>8.980632488279008E-3</v>
      </c>
    </row>
    <row r="81" spans="1:32" x14ac:dyDescent="0.35">
      <c r="A81" t="s">
        <v>44</v>
      </c>
      <c r="B81">
        <v>162.780518</v>
      </c>
      <c r="C81">
        <f t="shared" si="23"/>
        <v>9.559881797248627</v>
      </c>
      <c r="D81">
        <f t="shared" si="25"/>
        <v>0.96972678117758693</v>
      </c>
      <c r="E81">
        <f t="shared" si="24"/>
        <v>-3.0740916049926258E-2</v>
      </c>
      <c r="H81">
        <v>30</v>
      </c>
      <c r="I81">
        <v>162.780518</v>
      </c>
      <c r="J81">
        <v>9.559881797248627</v>
      </c>
      <c r="K81">
        <v>0.96972678117758693</v>
      </c>
      <c r="L81">
        <v>-3.0740916049926258E-2</v>
      </c>
      <c r="P81">
        <v>0</v>
      </c>
      <c r="Q81">
        <v>162.31483499999999</v>
      </c>
      <c r="R81">
        <v>9.5323867863257945</v>
      </c>
      <c r="S81">
        <v>1</v>
      </c>
      <c r="T81">
        <v>0</v>
      </c>
    </row>
    <row r="82" spans="1:32" x14ac:dyDescent="0.35">
      <c r="A82" t="s">
        <v>45</v>
      </c>
      <c r="B82">
        <v>164.34329199999999</v>
      </c>
      <c r="C82">
        <f t="shared" si="23"/>
        <v>9.6521516207120488</v>
      </c>
      <c r="D82">
        <f t="shared" si="25"/>
        <v>0.9790863654072538</v>
      </c>
      <c r="E82">
        <f t="shared" si="24"/>
        <v>-2.1135422357666783E-2</v>
      </c>
      <c r="H82">
        <v>15</v>
      </c>
      <c r="I82">
        <v>164.34329199999999</v>
      </c>
      <c r="J82">
        <v>9.6521516207120488</v>
      </c>
      <c r="K82">
        <v>0.9790863654072538</v>
      </c>
      <c r="L82">
        <v>-2.1135422357666783E-2</v>
      </c>
      <c r="P82">
        <v>0</v>
      </c>
      <c r="Q82">
        <v>161.55493200000001</v>
      </c>
      <c r="R82">
        <v>9.4875203400838402</v>
      </c>
      <c r="S82">
        <v>0.99529326209189128</v>
      </c>
      <c r="T82">
        <v>-4.7178494788539527E-3</v>
      </c>
      <c r="W82" t="s">
        <v>156</v>
      </c>
      <c r="AE82" t="s">
        <v>157</v>
      </c>
    </row>
    <row r="83" spans="1:32" x14ac:dyDescent="0.35">
      <c r="A83" t="s">
        <v>45</v>
      </c>
      <c r="B83">
        <v>165.07128900000001</v>
      </c>
      <c r="C83">
        <f t="shared" si="23"/>
        <v>9.6951342622660448</v>
      </c>
      <c r="D83">
        <f t="shared" si="25"/>
        <v>0.98344640034541198</v>
      </c>
      <c r="E83">
        <f t="shared" si="24"/>
        <v>-1.6692141524352049E-2</v>
      </c>
      <c r="H83">
        <v>15</v>
      </c>
      <c r="I83">
        <v>165.07128900000001</v>
      </c>
      <c r="J83">
        <v>9.6951342622660448</v>
      </c>
      <c r="K83">
        <v>0.98344640034541198</v>
      </c>
      <c r="L83">
        <v>-1.6692141524352049E-2</v>
      </c>
      <c r="P83">
        <v>0</v>
      </c>
      <c r="Q83">
        <v>167.41523699999999</v>
      </c>
      <c r="R83">
        <v>9.8335264214441747</v>
      </c>
      <c r="S83">
        <v>1</v>
      </c>
      <c r="T83">
        <v>0</v>
      </c>
      <c r="W83">
        <v>120</v>
      </c>
      <c r="X83">
        <v>-0.17504788694453891</v>
      </c>
      <c r="Y83">
        <v>-0.17549014207522609</v>
      </c>
      <c r="Z83">
        <v>-0.15603065853987891</v>
      </c>
      <c r="AA83">
        <v>-0.15596029617562324</v>
      </c>
      <c r="AB83">
        <v>-0.17192137117966494</v>
      </c>
      <c r="AC83">
        <v>-0.17095075421682562</v>
      </c>
      <c r="AE83">
        <f>AVERAGE(X83:AC83)</f>
        <v>-0.1675668515219596</v>
      </c>
      <c r="AF83">
        <f>_xlfn.STDEV.S(X83:AC83)</f>
        <v>9.131844705320049E-3</v>
      </c>
    </row>
    <row r="84" spans="1:32" x14ac:dyDescent="0.35">
      <c r="A84" t="s">
        <v>46</v>
      </c>
      <c r="B84">
        <v>167.835251</v>
      </c>
      <c r="C84">
        <f t="shared" si="23"/>
        <v>9.8583250280451082</v>
      </c>
      <c r="D84">
        <f t="shared" si="25"/>
        <v>1</v>
      </c>
      <c r="E84">
        <f t="shared" si="24"/>
        <v>0</v>
      </c>
      <c r="H84">
        <v>0</v>
      </c>
      <c r="I84">
        <v>167.835251</v>
      </c>
      <c r="J84">
        <v>9.8583250280451082</v>
      </c>
      <c r="K84">
        <v>1</v>
      </c>
      <c r="L84">
        <v>0</v>
      </c>
      <c r="P84">
        <v>0</v>
      </c>
      <c r="Q84">
        <v>167.12413000000001</v>
      </c>
      <c r="R84">
        <v>9.8163387849087798</v>
      </c>
      <c r="S84">
        <v>0.99825213908024757</v>
      </c>
      <c r="T84">
        <v>-1.7493902109017847E-3</v>
      </c>
      <c r="W84">
        <v>90</v>
      </c>
      <c r="X84">
        <v>-0.12350652001212015</v>
      </c>
      <c r="Y84">
        <v>-0.11882030389027123</v>
      </c>
      <c r="Z84">
        <v>-0.12098979472860316</v>
      </c>
      <c r="AA84">
        <v>-0.11172906501433481</v>
      </c>
      <c r="AB84">
        <v>-0.12387354272083664</v>
      </c>
      <c r="AC84">
        <v>-0.12691310352638094</v>
      </c>
      <c r="AE84">
        <f t="shared" ref="AE84:AE88" si="28">AVERAGE(X84:AC84)</f>
        <v>-0.12097205498209117</v>
      </c>
      <c r="AF84">
        <f t="shared" ref="AF84:AF88" si="29">_xlfn.STDEV.S(X84:AC84)</f>
        <v>5.2953076000537853E-3</v>
      </c>
    </row>
    <row r="85" spans="1:32" x14ac:dyDescent="0.35">
      <c r="A85" t="s">
        <v>46</v>
      </c>
      <c r="B85">
        <v>167.710159</v>
      </c>
      <c r="C85">
        <f t="shared" si="23"/>
        <v>9.8509393044813134</v>
      </c>
      <c r="D85">
        <f t="shared" si="25"/>
        <v>0.99925081354664369</v>
      </c>
      <c r="E85">
        <f t="shared" si="24"/>
        <v>-7.4946723377393844E-4</v>
      </c>
      <c r="H85">
        <v>0</v>
      </c>
      <c r="I85">
        <v>167.710159</v>
      </c>
      <c r="J85">
        <v>9.8509393044813134</v>
      </c>
      <c r="K85">
        <v>0.99925081354664369</v>
      </c>
      <c r="L85">
        <v>-7.4946723377393844E-4</v>
      </c>
      <c r="P85">
        <v>0</v>
      </c>
      <c r="Q85">
        <v>167.835251</v>
      </c>
      <c r="R85">
        <v>9.8583250280451082</v>
      </c>
      <c r="S85">
        <v>1</v>
      </c>
      <c r="T85">
        <v>0</v>
      </c>
      <c r="W85">
        <v>60</v>
      </c>
      <c r="X85">
        <v>-6.6104524055186395E-2</v>
      </c>
      <c r="Y85">
        <v>-7.1320566616182551E-2</v>
      </c>
      <c r="Z85">
        <v>-7.674158738618006E-2</v>
      </c>
      <c r="AA85">
        <v>-7.733010669090859E-2</v>
      </c>
      <c r="AB85">
        <v>-8.4543268908158373E-2</v>
      </c>
      <c r="AC85">
        <v>-7.9026630150455898E-2</v>
      </c>
      <c r="AE85">
        <f t="shared" si="28"/>
        <v>-7.5844447301178647E-2</v>
      </c>
      <c r="AF85">
        <f t="shared" si="29"/>
        <v>6.3896702650543978E-3</v>
      </c>
    </row>
    <row r="86" spans="1:32" x14ac:dyDescent="0.35">
      <c r="A86" t="s">
        <v>47</v>
      </c>
      <c r="B86">
        <v>141.058167</v>
      </c>
      <c r="C86">
        <f t="shared" si="23"/>
        <v>8.2773435082954467</v>
      </c>
      <c r="D86">
        <f>C86/$C$98</f>
        <v>0.84433373673557133</v>
      </c>
      <c r="E86">
        <f t="shared" si="24"/>
        <v>-0.16920743987264381</v>
      </c>
      <c r="F86" t="s">
        <v>163</v>
      </c>
      <c r="H86">
        <v>120</v>
      </c>
      <c r="I86">
        <v>141.058167</v>
      </c>
      <c r="J86">
        <v>8.2773435082954467</v>
      </c>
      <c r="K86">
        <v>0.84433373673557133</v>
      </c>
      <c r="L86">
        <v>-0.16920743987264381</v>
      </c>
      <c r="M86" t="s">
        <v>163</v>
      </c>
      <c r="P86">
        <v>0</v>
      </c>
      <c r="Q86">
        <v>167.710159</v>
      </c>
      <c r="R86">
        <v>9.8509393044813134</v>
      </c>
      <c r="S86">
        <v>0.99925081354664369</v>
      </c>
      <c r="T86">
        <v>-7.4946723377393844E-4</v>
      </c>
      <c r="W86">
        <v>45</v>
      </c>
      <c r="X86">
        <v>-5.815797592108856E-2</v>
      </c>
      <c r="Y86">
        <v>-5.4540435661441206E-2</v>
      </c>
      <c r="Z86">
        <v>-7.2861186015950846E-2</v>
      </c>
      <c r="AA86">
        <v>-6.599773143431123E-2</v>
      </c>
      <c r="AB86">
        <v>-5.9857901763629935E-2</v>
      </c>
      <c r="AC86">
        <v>-5.6934798425869161E-2</v>
      </c>
      <c r="AE86">
        <f t="shared" si="28"/>
        <v>-6.1391671537048491E-2</v>
      </c>
      <c r="AF86">
        <f t="shared" si="29"/>
        <v>6.8173006119110714E-3</v>
      </c>
    </row>
    <row r="87" spans="1:32" x14ac:dyDescent="0.35">
      <c r="A87" t="s">
        <v>47</v>
      </c>
      <c r="B87">
        <v>141.73100299999999</v>
      </c>
      <c r="C87">
        <f t="shared" si="23"/>
        <v>8.3170693156993547</v>
      </c>
      <c r="D87">
        <f t="shared" ref="D87:D99" si="30">C87/$C$98</f>
        <v>0.84838598361605466</v>
      </c>
      <c r="E87">
        <f t="shared" si="24"/>
        <v>-0.16441957738982829</v>
      </c>
      <c r="H87">
        <v>120</v>
      </c>
      <c r="I87">
        <v>141.73100299999999</v>
      </c>
      <c r="J87">
        <v>8.3170693156993547</v>
      </c>
      <c r="K87">
        <v>0.84838598361605466</v>
      </c>
      <c r="L87">
        <v>-0.16441957738982829</v>
      </c>
      <c r="P87" t="s">
        <v>155</v>
      </c>
      <c r="Q87" t="s">
        <v>1</v>
      </c>
      <c r="R87" t="s">
        <v>2</v>
      </c>
      <c r="S87" t="s">
        <v>3</v>
      </c>
      <c r="T87" t="s">
        <v>4</v>
      </c>
      <c r="U87" t="s">
        <v>163</v>
      </c>
      <c r="W87">
        <v>30</v>
      </c>
      <c r="X87">
        <v>-4.2142498440804775E-2</v>
      </c>
      <c r="Y87">
        <v>-3.5870550670372522E-2</v>
      </c>
      <c r="Z87">
        <v>-4.4291550750095797E-2</v>
      </c>
      <c r="AA87">
        <v>-4.7236908866064353E-2</v>
      </c>
      <c r="AB87">
        <v>-3.3677951579042693E-2</v>
      </c>
      <c r="AC87">
        <v>-3.1817614411736687E-2</v>
      </c>
      <c r="AE87">
        <f t="shared" si="28"/>
        <v>-3.9172845786352807E-2</v>
      </c>
      <c r="AF87">
        <f t="shared" si="29"/>
        <v>6.2489604688172329E-3</v>
      </c>
    </row>
    <row r="88" spans="1:32" x14ac:dyDescent="0.35">
      <c r="A88" t="s">
        <v>48</v>
      </c>
      <c r="B88">
        <v>148.568848</v>
      </c>
      <c r="C88">
        <f t="shared" si="23"/>
        <v>8.7207916396055971</v>
      </c>
      <c r="D88">
        <f t="shared" si="30"/>
        <v>0.88956784081525198</v>
      </c>
      <c r="E88">
        <f t="shared" si="24"/>
        <v>-0.11701950630196337</v>
      </c>
      <c r="H88">
        <v>90</v>
      </c>
      <c r="I88">
        <v>148.568848</v>
      </c>
      <c r="J88">
        <v>8.7207916396055971</v>
      </c>
      <c r="K88">
        <v>0.88956784081525198</v>
      </c>
      <c r="L88">
        <v>-0.11701950630196337</v>
      </c>
      <c r="P88">
        <v>120</v>
      </c>
      <c r="Q88">
        <v>141.058167</v>
      </c>
      <c r="R88">
        <v>8.2773435082954467</v>
      </c>
      <c r="S88">
        <v>0.84433373673557133</v>
      </c>
      <c r="T88">
        <v>-0.16920743987264381</v>
      </c>
      <c r="W88">
        <v>15</v>
      </c>
      <c r="X88">
        <v>-1.512189554313635E-2</v>
      </c>
      <c r="Y88">
        <v>-1.8157753634565042E-2</v>
      </c>
      <c r="Z88">
        <v>-4.2859893400257081E-2</v>
      </c>
      <c r="AA88">
        <v>-3.8979933561406381E-2</v>
      </c>
      <c r="AB88">
        <v>-2.3699208096583647E-2</v>
      </c>
      <c r="AC88">
        <v>-2.1867797115234424E-2</v>
      </c>
      <c r="AE88">
        <f t="shared" si="28"/>
        <v>-2.6781080225197155E-2</v>
      </c>
      <c r="AF88">
        <f t="shared" si="29"/>
        <v>1.1412947835784549E-2</v>
      </c>
    </row>
    <row r="89" spans="1:32" x14ac:dyDescent="0.35">
      <c r="A89" t="s">
        <v>48</v>
      </c>
      <c r="B89">
        <v>149.294937</v>
      </c>
      <c r="C89">
        <f t="shared" si="23"/>
        <v>8.7636616283875526</v>
      </c>
      <c r="D89">
        <f t="shared" si="30"/>
        <v>0.89394081117534452</v>
      </c>
      <c r="E89">
        <f t="shared" si="24"/>
        <v>-0.11211571273937403</v>
      </c>
      <c r="H89">
        <v>90</v>
      </c>
      <c r="I89">
        <v>149.294937</v>
      </c>
      <c r="J89">
        <v>8.7636616283875526</v>
      </c>
      <c r="K89">
        <v>0.89394081117534452</v>
      </c>
      <c r="L89">
        <v>-0.11211571273937403</v>
      </c>
      <c r="P89">
        <v>120</v>
      </c>
      <c r="Q89">
        <v>141.73100299999999</v>
      </c>
      <c r="R89">
        <v>8.3170693156993547</v>
      </c>
      <c r="S89">
        <v>0.84838598361605466</v>
      </c>
      <c r="T89">
        <v>-0.16441957738982829</v>
      </c>
      <c r="W89">
        <v>0</v>
      </c>
      <c r="X89">
        <v>-1.8112838184754644E-4</v>
      </c>
      <c r="Y89">
        <v>0</v>
      </c>
      <c r="Z89">
        <v>0</v>
      </c>
      <c r="AA89">
        <v>-2.9236877944185274E-3</v>
      </c>
      <c r="AB89">
        <v>-1.9311087999015349E-3</v>
      </c>
      <c r="AC89">
        <v>0</v>
      </c>
      <c r="AE89">
        <f>AVERAGE(X89:AC89)</f>
        <v>-8.3932082936126809E-4</v>
      </c>
      <c r="AF89">
        <f>_xlfn.STDEV.S(X89:AC89)</f>
        <v>1.2714701946488253E-3</v>
      </c>
    </row>
    <row r="90" spans="1:32" x14ac:dyDescent="0.35">
      <c r="A90" t="s">
        <v>49</v>
      </c>
      <c r="B90">
        <v>154.68623400000001</v>
      </c>
      <c r="C90">
        <f t="shared" si="23"/>
        <v>9.0819763830666584</v>
      </c>
      <c r="D90">
        <f t="shared" si="30"/>
        <v>0.9264106350997624</v>
      </c>
      <c r="E90">
        <f t="shared" si="24"/>
        <v>-7.6437692199333246E-2</v>
      </c>
      <c r="H90">
        <v>60</v>
      </c>
      <c r="I90">
        <v>154.68623400000001</v>
      </c>
      <c r="J90">
        <v>9.0819763830666584</v>
      </c>
      <c r="K90">
        <v>0.9264106350997624</v>
      </c>
      <c r="L90">
        <v>-7.6437692199333246E-2</v>
      </c>
      <c r="P90">
        <v>120</v>
      </c>
      <c r="Q90">
        <v>136.92008999999999</v>
      </c>
      <c r="R90">
        <v>8.0330217866210063</v>
      </c>
      <c r="S90">
        <v>0.85066313099673474</v>
      </c>
      <c r="T90">
        <v>-0.16173907954600475</v>
      </c>
    </row>
    <row r="91" spans="1:32" x14ac:dyDescent="0.35">
      <c r="A91" t="s">
        <v>49</v>
      </c>
      <c r="B91">
        <v>155.62005600000001</v>
      </c>
      <c r="C91">
        <f t="shared" si="23"/>
        <v>9.1371114128830371</v>
      </c>
      <c r="D91">
        <f t="shared" si="30"/>
        <v>0.93203470587841686</v>
      </c>
      <c r="E91">
        <f t="shared" si="24"/>
        <v>-7.0385226922894589E-2</v>
      </c>
      <c r="H91">
        <v>60</v>
      </c>
      <c r="I91">
        <v>155.62005600000001</v>
      </c>
      <c r="J91">
        <v>9.1371114128830371</v>
      </c>
      <c r="K91">
        <v>0.93203470587841686</v>
      </c>
      <c r="L91">
        <v>-7.0385226922894589E-2</v>
      </c>
      <c r="P91">
        <v>120</v>
      </c>
      <c r="Q91">
        <v>137.779831</v>
      </c>
      <c r="R91">
        <v>8.0837829013402605</v>
      </c>
      <c r="S91">
        <v>0.85603851897985739</v>
      </c>
      <c r="T91">
        <v>-0.15543990504456634</v>
      </c>
      <c r="W91" t="s">
        <v>174</v>
      </c>
    </row>
    <row r="92" spans="1:32" x14ac:dyDescent="0.35">
      <c r="A92" t="s">
        <v>50</v>
      </c>
      <c r="B92">
        <v>158.73245199999999</v>
      </c>
      <c r="C92">
        <f t="shared" si="23"/>
        <v>9.3208745350416233</v>
      </c>
      <c r="D92">
        <f t="shared" si="30"/>
        <v>0.95077953668685899</v>
      </c>
      <c r="E92">
        <f t="shared" si="24"/>
        <v>-5.0473065933363634E-2</v>
      </c>
      <c r="H92">
        <v>45</v>
      </c>
      <c r="I92">
        <v>158.73245199999999</v>
      </c>
      <c r="J92">
        <v>9.3208745350416233</v>
      </c>
      <c r="K92">
        <v>0.95077953668685899</v>
      </c>
      <c r="L92">
        <v>-5.0473065933363634E-2</v>
      </c>
      <c r="P92">
        <v>120</v>
      </c>
      <c r="Q92">
        <v>144.374191</v>
      </c>
      <c r="R92">
        <v>8.4731293027100421</v>
      </c>
      <c r="S92">
        <v>0.87092071803497106</v>
      </c>
      <c r="T92">
        <v>-0.13820433034264398</v>
      </c>
      <c r="W92" t="s">
        <v>156</v>
      </c>
      <c r="Y92" t="s">
        <v>3</v>
      </c>
      <c r="AE92" t="s">
        <v>3</v>
      </c>
    </row>
    <row r="93" spans="1:32" x14ac:dyDescent="0.35">
      <c r="A93" t="s">
        <v>50</v>
      </c>
      <c r="B93">
        <v>158.22120699999999</v>
      </c>
      <c r="C93">
        <f t="shared" si="23"/>
        <v>9.2906894373265612</v>
      </c>
      <c r="D93">
        <f t="shared" si="30"/>
        <v>0.94770049371589316</v>
      </c>
      <c r="E93">
        <f t="shared" si="24"/>
        <v>-5.3716761543906442E-2</v>
      </c>
      <c r="H93">
        <v>45</v>
      </c>
      <c r="I93">
        <v>158.22120699999999</v>
      </c>
      <c r="J93">
        <v>9.2906894373265612</v>
      </c>
      <c r="K93">
        <v>0.94770049371589316</v>
      </c>
      <c r="L93">
        <v>-5.3716761543906442E-2</v>
      </c>
      <c r="P93">
        <v>120</v>
      </c>
      <c r="Q93">
        <v>144.66601600000001</v>
      </c>
      <c r="R93">
        <v>8.4903593316407857</v>
      </c>
      <c r="S93">
        <v>0.87269172714294341</v>
      </c>
      <c r="T93">
        <v>-0.13617290446941843</v>
      </c>
      <c r="W93">
        <v>120</v>
      </c>
      <c r="X93">
        <v>0.82753944799274148</v>
      </c>
      <c r="Y93">
        <v>0.82308938021653588</v>
      </c>
      <c r="AB93">
        <v>0.76748948354500401</v>
      </c>
      <c r="AC93">
        <v>0.77834394595422385</v>
      </c>
      <c r="AE93">
        <f t="shared" ref="AE93:AE98" si="31">AVERAGE(X93:AC93)</f>
        <v>0.79911556442712628</v>
      </c>
      <c r="AF93">
        <f t="shared" ref="AF93:AF98" si="32">_xlfn.STDEV.S(X93:AC93)</f>
        <v>3.0628582111063934E-2</v>
      </c>
    </row>
    <row r="94" spans="1:32" x14ac:dyDescent="0.35">
      <c r="A94" t="s">
        <v>51</v>
      </c>
      <c r="B94">
        <v>160.235107</v>
      </c>
      <c r="C94">
        <f t="shared" si="23"/>
        <v>9.4095947924661978</v>
      </c>
      <c r="D94">
        <f t="shared" si="30"/>
        <v>0.95982948204678753</v>
      </c>
      <c r="E94">
        <f t="shared" si="24"/>
        <v>-4.0999633164994637E-2</v>
      </c>
      <c r="H94">
        <v>30</v>
      </c>
      <c r="I94">
        <v>160.235107</v>
      </c>
      <c r="J94">
        <v>9.4095947924661978</v>
      </c>
      <c r="K94">
        <v>0.95982948204678753</v>
      </c>
      <c r="L94">
        <v>-4.0999633164994637E-2</v>
      </c>
      <c r="P94">
        <v>90</v>
      </c>
      <c r="Q94">
        <v>148.568848</v>
      </c>
      <c r="R94">
        <v>8.7207916396055971</v>
      </c>
      <c r="S94">
        <v>0.88956784081525198</v>
      </c>
      <c r="T94">
        <v>-0.11701950630196337</v>
      </c>
      <c r="W94">
        <v>90</v>
      </c>
      <c r="X94">
        <v>0.87168840646576373</v>
      </c>
      <c r="Y94">
        <v>0.87480324994277314</v>
      </c>
      <c r="Z94">
        <v>0.90973764858253525</v>
      </c>
      <c r="AA94">
        <v>0.91160752336583339</v>
      </c>
      <c r="AE94">
        <f t="shared" si="31"/>
        <v>0.89195920708922638</v>
      </c>
      <c r="AF94">
        <f t="shared" si="32"/>
        <v>2.1659190027666472E-2</v>
      </c>
    </row>
    <row r="95" spans="1:32" x14ac:dyDescent="0.35">
      <c r="A95" t="s">
        <v>51</v>
      </c>
      <c r="B95">
        <v>159.81004300000001</v>
      </c>
      <c r="C95">
        <f t="shared" si="23"/>
        <v>9.3844980220818321</v>
      </c>
      <c r="D95">
        <f t="shared" si="30"/>
        <v>0.9572694759412792</v>
      </c>
      <c r="E95">
        <f t="shared" si="24"/>
        <v>-4.367034311085919E-2</v>
      </c>
      <c r="H95">
        <v>30</v>
      </c>
      <c r="I95">
        <v>159.81004300000001</v>
      </c>
      <c r="J95">
        <v>9.3844980220818321</v>
      </c>
      <c r="K95">
        <v>0.9572694759412792</v>
      </c>
      <c r="L95">
        <v>-4.367034311085919E-2</v>
      </c>
      <c r="P95">
        <v>90</v>
      </c>
      <c r="Q95">
        <v>149.294937</v>
      </c>
      <c r="R95">
        <v>8.7636616283875526</v>
      </c>
      <c r="S95">
        <v>0.89394081117534452</v>
      </c>
      <c r="T95">
        <v>-0.11211571273937403</v>
      </c>
      <c r="W95">
        <v>60</v>
      </c>
      <c r="X95">
        <v>0.93824322169524321</v>
      </c>
      <c r="Y95">
        <v>0.93681354032835285</v>
      </c>
      <c r="Z95">
        <v>0.9470199310300238</v>
      </c>
      <c r="AA95">
        <v>0.95010689802571757</v>
      </c>
      <c r="AE95">
        <f t="shared" si="31"/>
        <v>0.94304589776983438</v>
      </c>
      <c r="AF95">
        <f t="shared" si="32"/>
        <v>6.5207014377932004E-3</v>
      </c>
    </row>
    <row r="96" spans="1:32" x14ac:dyDescent="0.35">
      <c r="A96" t="s">
        <v>52</v>
      </c>
      <c r="B96">
        <v>163.673676</v>
      </c>
      <c r="C96">
        <f t="shared" si="23"/>
        <v>9.612615929621537</v>
      </c>
      <c r="D96">
        <f t="shared" si="30"/>
        <v>0.98053873438105155</v>
      </c>
      <c r="E96">
        <f t="shared" si="24"/>
        <v>-1.9653129402874076E-2</v>
      </c>
      <c r="H96">
        <v>15</v>
      </c>
      <c r="I96">
        <v>163.673676</v>
      </c>
      <c r="J96">
        <v>9.612615929621537</v>
      </c>
      <c r="K96">
        <v>0.98053873438105155</v>
      </c>
      <c r="L96">
        <v>-1.9653129402874076E-2</v>
      </c>
      <c r="P96">
        <v>90</v>
      </c>
      <c r="Q96">
        <v>145.653931</v>
      </c>
      <c r="R96">
        <v>8.548688138395228</v>
      </c>
      <c r="S96">
        <v>0.90527002302340753</v>
      </c>
      <c r="T96">
        <v>-9.952201180341945E-2</v>
      </c>
      <c r="W96">
        <v>45</v>
      </c>
      <c r="X96">
        <v>0.96349650657306052</v>
      </c>
      <c r="Y96">
        <v>0.96585484795187604</v>
      </c>
      <c r="Z96">
        <v>0.97154857722980692</v>
      </c>
      <c r="AA96">
        <v>0.96894070010109379</v>
      </c>
      <c r="AB96">
        <v>0.94082643758000861</v>
      </c>
      <c r="AC96">
        <v>0.93535964054441023</v>
      </c>
      <c r="AE96">
        <f t="shared" si="31"/>
        <v>0.9576711183300427</v>
      </c>
      <c r="AF96">
        <f t="shared" si="32"/>
        <v>1.5505103856882448E-2</v>
      </c>
    </row>
    <row r="97" spans="1:32" x14ac:dyDescent="0.35">
      <c r="A97" t="s">
        <v>52</v>
      </c>
      <c r="B97">
        <v>164.19331399999999</v>
      </c>
      <c r="C97">
        <f t="shared" si="23"/>
        <v>9.6432965696404302</v>
      </c>
      <c r="D97">
        <f t="shared" si="30"/>
        <v>0.98366832534301041</v>
      </c>
      <c r="E97">
        <f t="shared" si="24"/>
        <v>-1.6466506490826177E-2</v>
      </c>
      <c r="H97">
        <v>15</v>
      </c>
      <c r="I97">
        <v>164.19331399999999</v>
      </c>
      <c r="J97">
        <v>9.6432965696404302</v>
      </c>
      <c r="K97">
        <v>0.98366832534301041</v>
      </c>
      <c r="L97">
        <v>-1.6466506490826177E-2</v>
      </c>
      <c r="P97">
        <v>90</v>
      </c>
      <c r="Q97">
        <v>146.911148</v>
      </c>
      <c r="R97">
        <v>8.6229171636063047</v>
      </c>
      <c r="S97">
        <v>0.91313056376064994</v>
      </c>
      <c r="T97">
        <v>-9.0876403397146033E-2</v>
      </c>
      <c r="W97">
        <v>30</v>
      </c>
      <c r="X97">
        <v>0.98201417762245602</v>
      </c>
      <c r="Y97">
        <v>0.96814906902793929</v>
      </c>
      <c r="Z97">
        <v>0.97319679943154691</v>
      </c>
      <c r="AA97">
        <v>0.97373181779518736</v>
      </c>
      <c r="AB97">
        <v>0.95106516263450447</v>
      </c>
      <c r="AC97">
        <v>0.94942037319209227</v>
      </c>
      <c r="AE97">
        <f t="shared" si="31"/>
        <v>0.96626289995062109</v>
      </c>
      <c r="AF97">
        <f t="shared" si="32"/>
        <v>1.3192164378943917E-2</v>
      </c>
    </row>
    <row r="98" spans="1:32" x14ac:dyDescent="0.35">
      <c r="A98" t="s">
        <v>53</v>
      </c>
      <c r="B98">
        <v>166.90502900000001</v>
      </c>
      <c r="C98">
        <f t="shared" si="23"/>
        <v>9.8034025506288014</v>
      </c>
      <c r="D98">
        <f t="shared" si="30"/>
        <v>1</v>
      </c>
      <c r="E98">
        <f t="shared" si="24"/>
        <v>0</v>
      </c>
      <c r="H98">
        <v>0</v>
      </c>
      <c r="I98">
        <v>166.90502900000001</v>
      </c>
      <c r="J98">
        <v>9.8034025506288014</v>
      </c>
      <c r="K98">
        <v>1</v>
      </c>
      <c r="L98">
        <v>0</v>
      </c>
      <c r="P98">
        <v>90</v>
      </c>
      <c r="Q98">
        <v>151.055801</v>
      </c>
      <c r="R98">
        <v>8.8676271476648747</v>
      </c>
      <c r="S98">
        <v>0.91146965032630556</v>
      </c>
      <c r="T98">
        <v>-9.2696981823346014E-2</v>
      </c>
      <c r="W98">
        <v>15</v>
      </c>
      <c r="X98">
        <v>0.99301145500753107</v>
      </c>
      <c r="Y98">
        <v>0.99091017575649942</v>
      </c>
      <c r="Z98">
        <v>0.9950384427568808</v>
      </c>
      <c r="AA98">
        <v>0.99568669667849141</v>
      </c>
      <c r="AB98">
        <v>0.98051616753182735</v>
      </c>
      <c r="AC98">
        <v>0.98949037896399161</v>
      </c>
      <c r="AE98">
        <f t="shared" si="31"/>
        <v>0.99077555278253693</v>
      </c>
      <c r="AF98">
        <f t="shared" si="32"/>
        <v>5.5536583415139295E-3</v>
      </c>
    </row>
    <row r="99" spans="1:32" x14ac:dyDescent="0.35">
      <c r="A99" t="s">
        <v>53</v>
      </c>
      <c r="B99">
        <v>166.11144999999999</v>
      </c>
      <c r="C99">
        <f t="shared" si="23"/>
        <v>9.7565477947688475</v>
      </c>
      <c r="D99">
        <f t="shared" si="30"/>
        <v>0.99522056187961505</v>
      </c>
      <c r="E99">
        <f t="shared" si="24"/>
        <v>-4.7908961579908064E-3</v>
      </c>
      <c r="H99">
        <v>0</v>
      </c>
      <c r="I99">
        <v>166.11144999999999</v>
      </c>
      <c r="J99">
        <v>9.7565477947688475</v>
      </c>
      <c r="K99">
        <v>0.99522056187961505</v>
      </c>
      <c r="L99">
        <v>-4.7908961579908064E-3</v>
      </c>
      <c r="P99">
        <v>90</v>
      </c>
      <c r="Q99">
        <v>149.26059000000001</v>
      </c>
      <c r="R99">
        <v>8.761633701363877</v>
      </c>
      <c r="S99">
        <v>0.90057498732028474</v>
      </c>
      <c r="T99">
        <v>-0.10472184485113553</v>
      </c>
    </row>
    <row r="100" spans="1:32" x14ac:dyDescent="0.35">
      <c r="A100" t="s">
        <v>54</v>
      </c>
      <c r="B100">
        <v>136.92008999999999</v>
      </c>
      <c r="C100">
        <f t="shared" si="23"/>
        <v>8.0330217866210063</v>
      </c>
      <c r="D100">
        <f>C100/$C$113</f>
        <v>0.85066313099673474</v>
      </c>
      <c r="E100">
        <f t="shared" si="24"/>
        <v>-0.16173907954600475</v>
      </c>
      <c r="H100">
        <v>120</v>
      </c>
      <c r="I100">
        <v>136.92008999999999</v>
      </c>
      <c r="J100">
        <v>8.0330217866210063</v>
      </c>
      <c r="K100">
        <v>0.85066313099673474</v>
      </c>
      <c r="L100">
        <v>-0.16173907954600475</v>
      </c>
      <c r="P100">
        <v>60</v>
      </c>
      <c r="Q100">
        <v>154.68623400000001</v>
      </c>
      <c r="R100">
        <v>9.0819763830666584</v>
      </c>
      <c r="S100">
        <v>0.9264106350997624</v>
      </c>
      <c r="T100">
        <v>-7.6437692199333246E-2</v>
      </c>
      <c r="W100" t="s">
        <v>156</v>
      </c>
      <c r="AE100" t="s">
        <v>157</v>
      </c>
    </row>
    <row r="101" spans="1:32" x14ac:dyDescent="0.35">
      <c r="A101" t="s">
        <v>54</v>
      </c>
      <c r="B101">
        <v>137.779831</v>
      </c>
      <c r="C101">
        <f t="shared" si="23"/>
        <v>8.0837829013402605</v>
      </c>
      <c r="D101">
        <f t="shared" ref="D101:D113" si="33">C101/$C$113</f>
        <v>0.85603851897985739</v>
      </c>
      <c r="E101">
        <f t="shared" si="24"/>
        <v>-0.15543990504456634</v>
      </c>
      <c r="H101">
        <v>120</v>
      </c>
      <c r="I101">
        <v>137.779831</v>
      </c>
      <c r="J101">
        <v>8.0837829013402605</v>
      </c>
      <c r="K101">
        <v>0.85603851897985739</v>
      </c>
      <c r="L101">
        <v>-0.15543990504456634</v>
      </c>
      <c r="P101">
        <v>60</v>
      </c>
      <c r="Q101">
        <v>155.62005600000001</v>
      </c>
      <c r="R101">
        <v>9.1371114128830371</v>
      </c>
      <c r="S101">
        <v>0.93203470587841686</v>
      </c>
      <c r="T101">
        <v>-7.0385226922894589E-2</v>
      </c>
      <c r="W101">
        <v>120</v>
      </c>
      <c r="X101">
        <v>-0.18929850157683689</v>
      </c>
      <c r="Y101">
        <v>-0.19469048126568658</v>
      </c>
      <c r="Z101">
        <v>-0.15319147434850106</v>
      </c>
      <c r="AA101">
        <v>-0.14336619406542772</v>
      </c>
      <c r="AB101">
        <v>-0.26463050183615427</v>
      </c>
      <c r="AC101">
        <v>-0.25058676258124563</v>
      </c>
      <c r="AE101">
        <f t="shared" ref="AE101:AE107" si="34">AVERAGE(X101:AC101)</f>
        <v>-0.19929398594564204</v>
      </c>
      <c r="AF101">
        <f>_xlfn.STDEV.S(X101:AC101)</f>
        <v>4.9546484611862306E-2</v>
      </c>
    </row>
    <row r="102" spans="1:32" x14ac:dyDescent="0.35">
      <c r="A102" t="s">
        <v>55</v>
      </c>
      <c r="B102">
        <v>145.653931</v>
      </c>
      <c r="C102">
        <f t="shared" si="23"/>
        <v>8.548688138395228</v>
      </c>
      <c r="D102">
        <f t="shared" si="33"/>
        <v>0.90527002302340753</v>
      </c>
      <c r="E102">
        <f t="shared" si="24"/>
        <v>-9.952201180341945E-2</v>
      </c>
      <c r="H102">
        <v>90</v>
      </c>
      <c r="I102">
        <v>145.653931</v>
      </c>
      <c r="J102">
        <v>8.548688138395228</v>
      </c>
      <c r="K102">
        <v>0.90527002302340753</v>
      </c>
      <c r="L102">
        <v>-9.952201180341945E-2</v>
      </c>
      <c r="P102">
        <v>60</v>
      </c>
      <c r="Q102">
        <v>148.71653699999999</v>
      </c>
      <c r="R102">
        <v>8.7295115427761694</v>
      </c>
      <c r="S102">
        <v>0.92441845899358832</v>
      </c>
      <c r="T102">
        <v>-7.8590432159918261E-2</v>
      </c>
      <c r="W102">
        <v>90</v>
      </c>
      <c r="X102">
        <v>-0.1373232509661364</v>
      </c>
      <c r="Y102">
        <v>-0.13375627511695423</v>
      </c>
      <c r="Z102">
        <v>-9.4599019298124351E-2</v>
      </c>
      <c r="AA102">
        <v>-9.2545728720317508E-2</v>
      </c>
      <c r="AB102">
        <v>-0.18127097042849194</v>
      </c>
      <c r="AC102">
        <v>-0.17992121347811607</v>
      </c>
      <c r="AE102">
        <f t="shared" si="34"/>
        <v>-0.13656940966802342</v>
      </c>
      <c r="AF102">
        <f t="shared" ref="AF102:AF106" si="35">_xlfn.STDEV.S(X102:AC102)</f>
        <v>3.8950452071068273E-2</v>
      </c>
    </row>
    <row r="103" spans="1:32" x14ac:dyDescent="0.35">
      <c r="A103" t="s">
        <v>55</v>
      </c>
      <c r="B103">
        <v>146.911148</v>
      </c>
      <c r="C103">
        <f t="shared" si="23"/>
        <v>8.6229171636063047</v>
      </c>
      <c r="D103">
        <f t="shared" si="33"/>
        <v>0.91313056376064994</v>
      </c>
      <c r="E103">
        <f t="shared" si="24"/>
        <v>-9.0876403397146033E-2</v>
      </c>
      <c r="H103">
        <v>90</v>
      </c>
      <c r="I103">
        <v>146.911148</v>
      </c>
      <c r="J103">
        <v>8.6229171636063047</v>
      </c>
      <c r="K103">
        <v>0.91313056376064994</v>
      </c>
      <c r="L103">
        <v>-9.0876403397146033E-2</v>
      </c>
      <c r="P103">
        <v>60</v>
      </c>
      <c r="Q103">
        <v>148.20114100000001</v>
      </c>
      <c r="R103">
        <v>8.6990813603353594</v>
      </c>
      <c r="S103">
        <v>0.92119603100079817</v>
      </c>
      <c r="T103">
        <v>-8.2082419554660432E-2</v>
      </c>
      <c r="W103">
        <v>60</v>
      </c>
      <c r="X103">
        <v>-6.3746065405313843E-2</v>
      </c>
      <c r="Y103">
        <v>-6.527101299399761E-2</v>
      </c>
      <c r="Z103">
        <v>-5.4435139523315842E-2</v>
      </c>
      <c r="AA103">
        <v>-5.1180776480330238E-2</v>
      </c>
      <c r="AB103">
        <v>-0.1108562185229118</v>
      </c>
      <c r="AC103">
        <v>-0.10979767583174285</v>
      </c>
      <c r="AE103">
        <f t="shared" si="34"/>
        <v>-7.5881148126268685E-2</v>
      </c>
      <c r="AF103">
        <f t="shared" si="35"/>
        <v>2.7215661834543822E-2</v>
      </c>
    </row>
    <row r="104" spans="1:32" x14ac:dyDescent="0.35">
      <c r="A104" t="s">
        <v>56</v>
      </c>
      <c r="B104">
        <v>148.71653699999999</v>
      </c>
      <c r="C104">
        <f t="shared" si="23"/>
        <v>8.7295115427761694</v>
      </c>
      <c r="D104">
        <f t="shared" si="33"/>
        <v>0.92441845899358832</v>
      </c>
      <c r="E104">
        <f t="shared" si="24"/>
        <v>-7.8590432159918261E-2</v>
      </c>
      <c r="H104">
        <v>60</v>
      </c>
      <c r="I104">
        <v>148.71653699999999</v>
      </c>
      <c r="J104">
        <v>8.7295115427761694</v>
      </c>
      <c r="K104">
        <v>0.92441845899358832</v>
      </c>
      <c r="L104">
        <v>-7.8590432159918261E-2</v>
      </c>
      <c r="P104">
        <v>60</v>
      </c>
      <c r="Q104">
        <v>153.409943</v>
      </c>
      <c r="R104">
        <v>9.006621184389207</v>
      </c>
      <c r="S104">
        <v>0.92575631844404771</v>
      </c>
      <c r="T104">
        <v>-7.7144233995344036E-2</v>
      </c>
      <c r="W104">
        <v>45</v>
      </c>
      <c r="X104">
        <v>-3.7186416901740543E-2</v>
      </c>
      <c r="Y104">
        <v>-3.474171697930499E-2</v>
      </c>
      <c r="Z104">
        <v>-2.8864009119494657E-2</v>
      </c>
      <c r="AA104">
        <v>-3.1551865970079161E-2</v>
      </c>
      <c r="AB104">
        <v>-6.0996601063378196E-2</v>
      </c>
      <c r="AC104">
        <v>-6.6824181355846377E-2</v>
      </c>
      <c r="AE104">
        <f t="shared" si="34"/>
        <v>-4.336079856497399E-2</v>
      </c>
      <c r="AF104">
        <f t="shared" si="35"/>
        <v>1.6270041249577382E-2</v>
      </c>
    </row>
    <row r="105" spans="1:32" x14ac:dyDescent="0.35">
      <c r="A105" t="s">
        <v>56</v>
      </c>
      <c r="B105">
        <v>148.20114100000001</v>
      </c>
      <c r="C105">
        <f t="shared" si="23"/>
        <v>8.6990813603353594</v>
      </c>
      <c r="D105">
        <f t="shared" si="33"/>
        <v>0.92119603100079817</v>
      </c>
      <c r="E105">
        <f t="shared" si="24"/>
        <v>-8.2082419554660432E-2</v>
      </c>
      <c r="H105">
        <v>60</v>
      </c>
      <c r="I105">
        <v>148.20114100000001</v>
      </c>
      <c r="J105">
        <v>8.6990813603353594</v>
      </c>
      <c r="K105">
        <v>0.92119603100079817</v>
      </c>
      <c r="L105">
        <v>-8.2082419554660432E-2</v>
      </c>
      <c r="P105">
        <v>60</v>
      </c>
      <c r="Q105">
        <v>153.84745799999999</v>
      </c>
      <c r="R105">
        <v>9.0324530908661504</v>
      </c>
      <c r="S105">
        <v>0.92841148181207478</v>
      </c>
      <c r="T105">
        <v>-7.4280237346745437E-2</v>
      </c>
      <c r="W105">
        <v>30</v>
      </c>
      <c r="X105">
        <v>-1.8149533234481437E-2</v>
      </c>
      <c r="Y105">
        <v>-3.2369206632180653E-2</v>
      </c>
      <c r="Z105">
        <v>-2.7168956783944972E-2</v>
      </c>
      <c r="AA105">
        <v>-2.6619354325617579E-2</v>
      </c>
      <c r="AB105">
        <v>-5.0172698663738691E-2</v>
      </c>
      <c r="AC105">
        <v>-5.1903614076736278E-2</v>
      </c>
      <c r="AE105">
        <f t="shared" si="34"/>
        <v>-3.4397227286116598E-2</v>
      </c>
      <c r="AF105">
        <f t="shared" si="35"/>
        <v>1.3683440412845849E-2</v>
      </c>
    </row>
    <row r="106" spans="1:32" x14ac:dyDescent="0.35">
      <c r="A106" t="s">
        <v>57</v>
      </c>
      <c r="B106">
        <v>154.933044</v>
      </c>
      <c r="C106">
        <f t="shared" si="23"/>
        <v>9.0965486213615154</v>
      </c>
      <c r="D106">
        <f t="shared" si="33"/>
        <v>0.96328613777684713</v>
      </c>
      <c r="E106">
        <f t="shared" si="24"/>
        <v>-3.7404779671060873E-2</v>
      </c>
      <c r="H106">
        <v>45</v>
      </c>
      <c r="I106">
        <v>154.933044</v>
      </c>
      <c r="J106">
        <v>9.0965486213615154</v>
      </c>
      <c r="K106">
        <v>0.96328613777684713</v>
      </c>
      <c r="L106">
        <v>-3.7404779671060873E-2</v>
      </c>
      <c r="P106">
        <v>45</v>
      </c>
      <c r="Q106">
        <v>158.73245199999999</v>
      </c>
      <c r="R106">
        <v>9.3208745350416233</v>
      </c>
      <c r="S106">
        <v>0.95077953668685899</v>
      </c>
      <c r="T106">
        <v>-5.0473065933363634E-2</v>
      </c>
      <c r="W106">
        <v>15</v>
      </c>
      <c r="X106">
        <v>-7.0130792456648767E-3</v>
      </c>
      <c r="Y106">
        <v>-9.1313887637347879E-3</v>
      </c>
      <c r="Z106">
        <v>-4.9739066333292338E-3</v>
      </c>
      <c r="AA106">
        <v>-4.3226324501861174E-3</v>
      </c>
      <c r="AB106">
        <v>-1.9676144413012932E-2</v>
      </c>
      <c r="AC106">
        <v>-1.0565237115647991E-2</v>
      </c>
      <c r="AE106">
        <f t="shared" si="34"/>
        <v>-9.2803981035959899E-3</v>
      </c>
      <c r="AF106">
        <f t="shared" si="35"/>
        <v>5.6215762960428427E-3</v>
      </c>
    </row>
    <row r="107" spans="1:32" x14ac:dyDescent="0.35">
      <c r="A107" t="s">
        <v>57</v>
      </c>
      <c r="B107">
        <v>153.687805</v>
      </c>
      <c r="C107">
        <f t="shared" si="23"/>
        <v>9.0230268052193416</v>
      </c>
      <c r="D107">
        <f t="shared" si="33"/>
        <v>0.95550048749761696</v>
      </c>
      <c r="E107">
        <f t="shared" si="24"/>
        <v>-4.5520005100351868E-2</v>
      </c>
      <c r="H107">
        <v>45</v>
      </c>
      <c r="I107">
        <v>153.687805</v>
      </c>
      <c r="J107">
        <v>9.0230268052193416</v>
      </c>
      <c r="K107">
        <v>0.95550048749761696</v>
      </c>
      <c r="L107">
        <v>-4.5520005100351868E-2</v>
      </c>
      <c r="P107">
        <v>45</v>
      </c>
      <c r="Q107">
        <v>158.22120699999999</v>
      </c>
      <c r="R107">
        <v>9.2906894373265612</v>
      </c>
      <c r="S107">
        <v>0.94770049371589316</v>
      </c>
      <c r="T107">
        <v>-5.3716761543906442E-2</v>
      </c>
      <c r="W107">
        <v>0</v>
      </c>
      <c r="X107">
        <v>0</v>
      </c>
      <c r="Y107">
        <v>-2.3707021274128543E-3</v>
      </c>
      <c r="Z107">
        <v>0</v>
      </c>
      <c r="AA107">
        <v>-2.6644016069616448E-3</v>
      </c>
      <c r="AB107">
        <v>0</v>
      </c>
      <c r="AC107">
        <v>-8.4403786598881442E-3</v>
      </c>
      <c r="AE107">
        <f t="shared" si="34"/>
        <v>-2.2459137323771073E-3</v>
      </c>
      <c r="AF107">
        <f>_xlfn.STDEV.S(X107:AC107)</f>
        <v>3.2770256472207963E-3</v>
      </c>
    </row>
    <row r="108" spans="1:32" x14ac:dyDescent="0.35">
      <c r="A108" t="s">
        <v>58</v>
      </c>
      <c r="B108">
        <v>154.91184999999999</v>
      </c>
      <c r="C108">
        <f t="shared" si="23"/>
        <v>9.0952972781484309</v>
      </c>
      <c r="D108">
        <f t="shared" si="33"/>
        <v>0.96315362580764441</v>
      </c>
      <c r="E108">
        <f t="shared" si="24"/>
        <v>-3.7542351550458902E-2</v>
      </c>
      <c r="H108">
        <v>30</v>
      </c>
      <c r="I108">
        <v>154.91184999999999</v>
      </c>
      <c r="J108">
        <v>9.0952972781484309</v>
      </c>
      <c r="K108">
        <v>0.96315362580764441</v>
      </c>
      <c r="L108">
        <v>-3.7542351550458902E-2</v>
      </c>
      <c r="P108">
        <v>45</v>
      </c>
      <c r="Q108">
        <v>154.933044</v>
      </c>
      <c r="R108">
        <v>9.0965486213615154</v>
      </c>
      <c r="S108">
        <v>0.96328613777684713</v>
      </c>
      <c r="T108">
        <v>-3.7404779671060873E-2</v>
      </c>
    </row>
    <row r="109" spans="1:32" x14ac:dyDescent="0.35">
      <c r="A109" t="s">
        <v>58</v>
      </c>
      <c r="B109">
        <v>155.54982000000001</v>
      </c>
      <c r="C109">
        <f t="shared" si="23"/>
        <v>9.1329645155576547</v>
      </c>
      <c r="D109">
        <f t="shared" si="33"/>
        <v>0.96714242740206979</v>
      </c>
      <c r="E109">
        <f t="shared" si="24"/>
        <v>-3.3409506471776616E-2</v>
      </c>
      <c r="H109">
        <v>30</v>
      </c>
      <c r="I109">
        <v>155.54982000000001</v>
      </c>
      <c r="J109">
        <v>9.1329645155576547</v>
      </c>
      <c r="K109">
        <v>0.96714242740206979</v>
      </c>
      <c r="L109">
        <v>-3.3409506471776616E-2</v>
      </c>
      <c r="P109">
        <v>45</v>
      </c>
      <c r="Q109">
        <v>153.687805</v>
      </c>
      <c r="R109">
        <v>9.0230268052193416</v>
      </c>
      <c r="S109">
        <v>0.95550048749761696</v>
      </c>
      <c r="T109">
        <v>-4.5520005100351868E-2</v>
      </c>
      <c r="W109" t="s">
        <v>175</v>
      </c>
    </row>
    <row r="110" spans="1:32" x14ac:dyDescent="0.35">
      <c r="A110" t="s">
        <v>59</v>
      </c>
      <c r="B110">
        <v>160.58346599999999</v>
      </c>
      <c r="C110">
        <f t="shared" si="23"/>
        <v>9.4301627206707188</v>
      </c>
      <c r="D110">
        <f t="shared" si="33"/>
        <v>0.99861446400343357</v>
      </c>
      <c r="E110">
        <f t="shared" si="24"/>
        <v>-1.3864967390967702E-3</v>
      </c>
      <c r="H110">
        <v>15</v>
      </c>
      <c r="I110">
        <v>160.58346599999999</v>
      </c>
      <c r="J110">
        <v>9.4301627206707188</v>
      </c>
      <c r="K110">
        <v>0.99861446400343357</v>
      </c>
      <c r="L110">
        <v>-1.3864967390967702E-3</v>
      </c>
      <c r="P110">
        <v>45</v>
      </c>
      <c r="Q110">
        <v>153.058258</v>
      </c>
      <c r="R110">
        <v>8.9858568813839508</v>
      </c>
      <c r="S110">
        <v>0.92362203475300941</v>
      </c>
      <c r="T110">
        <v>-7.9452344323183793E-2</v>
      </c>
      <c r="W110" t="s">
        <v>156</v>
      </c>
      <c r="Y110" t="s">
        <v>3</v>
      </c>
      <c r="AE110" t="s">
        <v>3</v>
      </c>
    </row>
    <row r="111" spans="1:32" x14ac:dyDescent="0.35">
      <c r="A111" t="s">
        <v>59</v>
      </c>
      <c r="B111">
        <v>160.80543499999999</v>
      </c>
      <c r="C111">
        <f t="shared" si="23"/>
        <v>9.4432682883627539</v>
      </c>
      <c r="D111">
        <f t="shared" si="33"/>
        <v>1.0000022883542854</v>
      </c>
      <c r="E111">
        <f t="shared" si="24"/>
        <v>2.2883516671170816E-6</v>
      </c>
      <c r="H111">
        <v>15</v>
      </c>
      <c r="I111">
        <v>160.80543499999999</v>
      </c>
      <c r="J111">
        <v>9.4432682883627539</v>
      </c>
      <c r="K111">
        <v>1.0000022883542854</v>
      </c>
      <c r="L111">
        <v>2.2883516671170816E-6</v>
      </c>
      <c r="P111">
        <v>45</v>
      </c>
      <c r="Q111">
        <v>153.09463500000001</v>
      </c>
      <c r="R111">
        <v>8.9880046643443343</v>
      </c>
      <c r="S111">
        <v>0.92384279719050011</v>
      </c>
      <c r="T111">
        <v>-7.9213354725412438E-2</v>
      </c>
      <c r="W111">
        <v>120</v>
      </c>
      <c r="X111">
        <v>0.78681453337468454</v>
      </c>
      <c r="Y111">
        <v>0.78686557443132787</v>
      </c>
      <c r="Z111">
        <v>0.8428363516977545</v>
      </c>
      <c r="AA111">
        <v>0.8437816491804907</v>
      </c>
      <c r="AB111">
        <v>0.7472727290201796</v>
      </c>
      <c r="AC111">
        <v>0.74796553288208867</v>
      </c>
      <c r="AE111">
        <f>AVERAGE(X111:AC111)</f>
        <v>0.79258939509775439</v>
      </c>
      <c r="AF111">
        <f>_xlfn.STDEV.S(X111:AC111)</f>
        <v>4.3026512710199631E-2</v>
      </c>
    </row>
    <row r="112" spans="1:32" x14ac:dyDescent="0.35">
      <c r="A112" t="s">
        <v>60</v>
      </c>
      <c r="B112">
        <v>160.435272</v>
      </c>
      <c r="C112">
        <f t="shared" si="23"/>
        <v>9.4214130011218042</v>
      </c>
      <c r="D112">
        <f t="shared" si="33"/>
        <v>0.99768790560180942</v>
      </c>
      <c r="E112">
        <f t="shared" si="24"/>
        <v>-2.3147714155842872E-3</v>
      </c>
      <c r="H112">
        <v>0</v>
      </c>
      <c r="I112">
        <v>160.435272</v>
      </c>
      <c r="J112">
        <v>9.4214130011218042</v>
      </c>
      <c r="K112">
        <v>0.99768790560180942</v>
      </c>
      <c r="L112">
        <v>-2.3147714155842872E-3</v>
      </c>
      <c r="P112">
        <v>30</v>
      </c>
      <c r="Q112">
        <v>160.235107</v>
      </c>
      <c r="R112">
        <v>9.4095947924661978</v>
      </c>
      <c r="S112">
        <v>0.95982948204678753</v>
      </c>
      <c r="T112">
        <v>-4.0999633164994637E-2</v>
      </c>
      <c r="W112">
        <v>90</v>
      </c>
      <c r="X112">
        <v>0.83865688062267429</v>
      </c>
      <c r="Y112">
        <v>0.84124204394637547</v>
      </c>
      <c r="Z112">
        <v>0.88970189338146799</v>
      </c>
      <c r="AA112">
        <v>0.89572092446536145</v>
      </c>
      <c r="AB112">
        <v>0.80557950866708228</v>
      </c>
      <c r="AC112">
        <v>0.8039992107121412</v>
      </c>
      <c r="AE112">
        <f t="shared" ref="AE112:AE116" si="36">AVERAGE(X112:AC112)</f>
        <v>0.84581674363251713</v>
      </c>
      <c r="AF112">
        <f t="shared" ref="AF112:AF116" si="37">_xlfn.STDEV.S(X112:AC112)</f>
        <v>3.9639037036319401E-2</v>
      </c>
    </row>
    <row r="113" spans="1:32" x14ac:dyDescent="0.35">
      <c r="A113" t="s">
        <v>60</v>
      </c>
      <c r="B113">
        <v>160.805069</v>
      </c>
      <c r="C113">
        <f t="shared" si="23"/>
        <v>9.4432466788687481</v>
      </c>
      <c r="D113">
        <f t="shared" si="33"/>
        <v>1</v>
      </c>
      <c r="E113">
        <f t="shared" si="24"/>
        <v>0</v>
      </c>
      <c r="H113">
        <v>0</v>
      </c>
      <c r="I113">
        <v>160.805069</v>
      </c>
      <c r="J113">
        <v>9.4432466788687481</v>
      </c>
      <c r="K113">
        <v>1</v>
      </c>
      <c r="L113">
        <v>0</v>
      </c>
      <c r="P113">
        <v>30</v>
      </c>
      <c r="Q113">
        <v>159.81004300000001</v>
      </c>
      <c r="R113">
        <v>9.3844980220818321</v>
      </c>
      <c r="S113">
        <v>0.9572694759412792</v>
      </c>
      <c r="T113">
        <v>-4.367034311085919E-2</v>
      </c>
      <c r="W113">
        <v>60</v>
      </c>
      <c r="X113">
        <v>0.89015227464931657</v>
      </c>
      <c r="Y113">
        <v>0.89742539385884057</v>
      </c>
      <c r="Z113">
        <v>0.93798260869933914</v>
      </c>
      <c r="AA113">
        <v>0.93762717393080153</v>
      </c>
      <c r="AB113">
        <v>0.87937712362112397</v>
      </c>
      <c r="AC113">
        <v>0.87708118764537069</v>
      </c>
      <c r="AE113">
        <f t="shared" si="36"/>
        <v>0.90327429373413215</v>
      </c>
      <c r="AF113">
        <f t="shared" si="37"/>
        <v>2.7742884010611965E-2</v>
      </c>
    </row>
    <row r="114" spans="1:32" x14ac:dyDescent="0.35">
      <c r="A114" t="s">
        <v>61</v>
      </c>
      <c r="B114">
        <v>144.374191</v>
      </c>
      <c r="C114">
        <f t="shared" si="23"/>
        <v>8.4731293027100421</v>
      </c>
      <c r="D114">
        <f>C114/$C$127</f>
        <v>0.87092071803497106</v>
      </c>
      <c r="E114">
        <f t="shared" si="24"/>
        <v>-0.13820433034264398</v>
      </c>
      <c r="H114">
        <v>120</v>
      </c>
      <c r="I114">
        <v>144.374191</v>
      </c>
      <c r="J114">
        <v>8.4731293027100421</v>
      </c>
      <c r="K114">
        <v>0.87092071803497106</v>
      </c>
      <c r="L114">
        <v>-0.13820433034264398</v>
      </c>
      <c r="P114">
        <v>30</v>
      </c>
      <c r="Q114">
        <v>154.91184999999999</v>
      </c>
      <c r="R114">
        <v>9.0952972781484309</v>
      </c>
      <c r="S114">
        <v>0.96315362580764441</v>
      </c>
      <c r="T114">
        <v>-3.7542351550458902E-2</v>
      </c>
      <c r="W114">
        <v>45</v>
      </c>
      <c r="X114">
        <v>0.93789397235262384</v>
      </c>
      <c r="Y114">
        <v>0.94344125860433381</v>
      </c>
      <c r="Z114">
        <v>0.96976767922269846</v>
      </c>
      <c r="AA114">
        <v>0.97692367093664945</v>
      </c>
      <c r="AB114">
        <v>0.9090157973742149</v>
      </c>
      <c r="AC114">
        <v>0.91098959755059394</v>
      </c>
      <c r="AE114">
        <f t="shared" si="36"/>
        <v>0.94133866267351907</v>
      </c>
      <c r="AF114">
        <f t="shared" si="37"/>
        <v>2.8483756673192646E-2</v>
      </c>
    </row>
    <row r="115" spans="1:32" x14ac:dyDescent="0.35">
      <c r="A115" t="s">
        <v>61</v>
      </c>
      <c r="B115">
        <v>144.66601600000001</v>
      </c>
      <c r="C115">
        <f t="shared" si="23"/>
        <v>8.4903593316407857</v>
      </c>
      <c r="D115">
        <f t="shared" ref="D115:D127" si="38">C115/$C$127</f>
        <v>0.87269172714294341</v>
      </c>
      <c r="E115">
        <f t="shared" si="24"/>
        <v>-0.13617290446941843</v>
      </c>
      <c r="H115">
        <v>120</v>
      </c>
      <c r="I115">
        <v>144.66601600000001</v>
      </c>
      <c r="J115">
        <v>8.4903593316407857</v>
      </c>
      <c r="K115">
        <v>0.87269172714294341</v>
      </c>
      <c r="L115">
        <v>-0.13617290446941843</v>
      </c>
      <c r="P115">
        <v>30</v>
      </c>
      <c r="Q115">
        <v>155.54982000000001</v>
      </c>
      <c r="R115">
        <v>9.1329645155576547</v>
      </c>
      <c r="S115">
        <v>0.96714242740206979</v>
      </c>
      <c r="T115">
        <v>-3.3409506471776616E-2</v>
      </c>
      <c r="W115">
        <v>30</v>
      </c>
      <c r="X115">
        <v>0.96154055096590574</v>
      </c>
      <c r="Y115">
        <v>0.9647209640638893</v>
      </c>
      <c r="Z115">
        <v>0.99345428945237468</v>
      </c>
      <c r="AA115">
        <v>0.99216194453412943</v>
      </c>
      <c r="AB115">
        <v>0.94569228786797077</v>
      </c>
      <c r="AC115">
        <v>0.93969697948778486</v>
      </c>
      <c r="AE115">
        <f t="shared" si="36"/>
        <v>0.96621116939534246</v>
      </c>
      <c r="AF115">
        <f t="shared" si="37"/>
        <v>2.26437297050525E-2</v>
      </c>
    </row>
    <row r="116" spans="1:32" x14ac:dyDescent="0.35">
      <c r="A116" t="s">
        <v>62</v>
      </c>
      <c r="B116">
        <v>151.055801</v>
      </c>
      <c r="C116">
        <f t="shared" si="23"/>
        <v>8.8676271476648747</v>
      </c>
      <c r="D116">
        <f t="shared" si="38"/>
        <v>0.91146965032630556</v>
      </c>
      <c r="E116">
        <f t="shared" si="24"/>
        <v>-9.2696981823346014E-2</v>
      </c>
      <c r="H116">
        <v>90</v>
      </c>
      <c r="I116">
        <v>151.055801</v>
      </c>
      <c r="J116">
        <v>8.8676271476648747</v>
      </c>
      <c r="K116">
        <v>0.91146965032630556</v>
      </c>
      <c r="L116">
        <v>-9.2696981823346014E-2</v>
      </c>
      <c r="P116">
        <v>30</v>
      </c>
      <c r="Q116">
        <v>159.52615399999999</v>
      </c>
      <c r="R116">
        <v>9.3677365531085783</v>
      </c>
      <c r="S116">
        <v>0.96287399303423105</v>
      </c>
      <c r="T116">
        <v>-3.7832724100304589E-2</v>
      </c>
      <c r="W116">
        <v>15</v>
      </c>
      <c r="X116">
        <v>0.97865488975154258</v>
      </c>
      <c r="Y116">
        <v>0.97857545542012614</v>
      </c>
      <c r="Z116">
        <v>1.0116830249031841</v>
      </c>
      <c r="AA116">
        <v>1.0162977010850174</v>
      </c>
      <c r="AB116">
        <v>0.96350854359728844</v>
      </c>
      <c r="AC116">
        <v>0.96656038053732118</v>
      </c>
      <c r="AE116">
        <f t="shared" si="36"/>
        <v>0.98587999921574665</v>
      </c>
      <c r="AF116">
        <f t="shared" si="37"/>
        <v>2.2672983839074522E-2</v>
      </c>
    </row>
    <row r="117" spans="1:32" x14ac:dyDescent="0.35">
      <c r="A117" t="s">
        <v>62</v>
      </c>
      <c r="B117">
        <v>149.26059000000001</v>
      </c>
      <c r="C117">
        <f t="shared" si="23"/>
        <v>8.761633701363877</v>
      </c>
      <c r="D117">
        <f t="shared" si="38"/>
        <v>0.90057498732028474</v>
      </c>
      <c r="E117">
        <f t="shared" si="24"/>
        <v>-0.10472184485113553</v>
      </c>
      <c r="H117">
        <v>90</v>
      </c>
      <c r="I117">
        <v>149.26059000000001</v>
      </c>
      <c r="J117">
        <v>8.761633701363877</v>
      </c>
      <c r="K117">
        <v>0.90057498732028474</v>
      </c>
      <c r="L117">
        <v>-0.10472184485113553</v>
      </c>
      <c r="P117">
        <v>30</v>
      </c>
      <c r="Q117">
        <v>158.59913599999999</v>
      </c>
      <c r="R117">
        <v>9.3130032473283322</v>
      </c>
      <c r="S117">
        <v>0.95724816481096608</v>
      </c>
      <c r="T117">
        <v>-4.3692605773642097E-2</v>
      </c>
    </row>
    <row r="118" spans="1:32" x14ac:dyDescent="0.35">
      <c r="A118" t="s">
        <v>63</v>
      </c>
      <c r="B118">
        <v>153.409943</v>
      </c>
      <c r="C118">
        <f t="shared" si="23"/>
        <v>9.006621184389207</v>
      </c>
      <c r="D118">
        <f t="shared" si="38"/>
        <v>0.92575631844404771</v>
      </c>
      <c r="E118">
        <f t="shared" si="24"/>
        <v>-7.7144233995344036E-2</v>
      </c>
      <c r="H118">
        <v>60</v>
      </c>
      <c r="I118">
        <v>153.409943</v>
      </c>
      <c r="J118">
        <v>9.006621184389207</v>
      </c>
      <c r="K118">
        <v>0.92575631844404771</v>
      </c>
      <c r="L118">
        <v>-7.7144233995344036E-2</v>
      </c>
      <c r="P118">
        <v>15</v>
      </c>
      <c r="Q118">
        <v>163.673676</v>
      </c>
      <c r="R118">
        <v>9.612615929621537</v>
      </c>
      <c r="S118">
        <v>0.98053873438105155</v>
      </c>
      <c r="T118">
        <v>-1.9653129402874076E-2</v>
      </c>
      <c r="W118" t="s">
        <v>156</v>
      </c>
      <c r="AE118" t="s">
        <v>157</v>
      </c>
    </row>
    <row r="119" spans="1:32" x14ac:dyDescent="0.35">
      <c r="A119" t="s">
        <v>63</v>
      </c>
      <c r="B119">
        <v>153.84745799999999</v>
      </c>
      <c r="C119">
        <f t="shared" si="23"/>
        <v>9.0324530908661504</v>
      </c>
      <c r="D119">
        <f t="shared" si="38"/>
        <v>0.92841148181207478</v>
      </c>
      <c r="E119">
        <f t="shared" si="24"/>
        <v>-7.4280237346745437E-2</v>
      </c>
      <c r="H119">
        <v>60</v>
      </c>
      <c r="I119">
        <v>153.84745799999999</v>
      </c>
      <c r="J119">
        <v>9.0324530908661504</v>
      </c>
      <c r="K119">
        <v>0.92841148181207478</v>
      </c>
      <c r="L119">
        <v>-7.4280237346745437E-2</v>
      </c>
      <c r="P119">
        <v>15</v>
      </c>
      <c r="Q119">
        <v>164.19331399999999</v>
      </c>
      <c r="R119">
        <v>9.6432965696404302</v>
      </c>
      <c r="S119">
        <v>0.98366832534301041</v>
      </c>
      <c r="T119">
        <v>-1.6466506490826177E-2</v>
      </c>
      <c r="W119">
        <v>120</v>
      </c>
      <c r="X119">
        <v>-0.23976272113975516</v>
      </c>
      <c r="Y119">
        <v>-0.23969785273809202</v>
      </c>
      <c r="Z119">
        <v>-0.17098246592512717</v>
      </c>
      <c r="AA119">
        <v>-0.16986152735904433</v>
      </c>
      <c r="AB119">
        <v>-0.29132506139184217</v>
      </c>
      <c r="AC119">
        <v>-0.29039838110397198</v>
      </c>
      <c r="AE119">
        <f>AVERAGE(X119:AC119)</f>
        <v>-0.23367133494297213</v>
      </c>
      <c r="AF119">
        <f>_xlfn.STDEV.S(X119:AC119)</f>
        <v>5.4068326559569009E-2</v>
      </c>
    </row>
    <row r="120" spans="1:32" x14ac:dyDescent="0.35">
      <c r="A120" t="s">
        <v>64</v>
      </c>
      <c r="B120">
        <v>153.058258</v>
      </c>
      <c r="C120">
        <f t="shared" si="23"/>
        <v>8.9858568813839508</v>
      </c>
      <c r="D120">
        <f t="shared" si="38"/>
        <v>0.92362203475300941</v>
      </c>
      <c r="E120">
        <f t="shared" si="24"/>
        <v>-7.9452344323183793E-2</v>
      </c>
      <c r="H120">
        <v>45</v>
      </c>
      <c r="I120">
        <v>153.058258</v>
      </c>
      <c r="J120">
        <v>8.9858568813839508</v>
      </c>
      <c r="K120">
        <v>0.92362203475300941</v>
      </c>
      <c r="L120">
        <v>-7.9452344323183793E-2</v>
      </c>
      <c r="P120">
        <v>15</v>
      </c>
      <c r="Q120">
        <v>160.58346599999999</v>
      </c>
      <c r="R120">
        <v>9.4301627206707188</v>
      </c>
      <c r="S120">
        <v>0.99861446400343357</v>
      </c>
      <c r="T120">
        <v>-1.3864967390967702E-3</v>
      </c>
      <c r="W120">
        <v>90</v>
      </c>
      <c r="X120">
        <v>-0.17595361847191171</v>
      </c>
      <c r="Y120">
        <v>-0.17287585548679132</v>
      </c>
      <c r="Z120">
        <v>-0.11686882362143075</v>
      </c>
      <c r="AA120">
        <v>-0.11012638275413376</v>
      </c>
      <c r="AB120">
        <v>-0.21619337401464161</v>
      </c>
      <c r="AC120">
        <v>-0.21815699150496948</v>
      </c>
      <c r="AE120">
        <f t="shared" ref="AE120:AE124" si="39">AVERAGE(X120:AC120)</f>
        <v>-0.16836250764231309</v>
      </c>
      <c r="AF120">
        <f t="shared" ref="AF120:AF124" si="40">_xlfn.STDEV.S(X120:AC120)</f>
        <v>4.6665454909392064E-2</v>
      </c>
    </row>
    <row r="121" spans="1:32" x14ac:dyDescent="0.35">
      <c r="A121" t="s">
        <v>64</v>
      </c>
      <c r="B121">
        <v>153.09463500000001</v>
      </c>
      <c r="C121">
        <f t="shared" si="23"/>
        <v>8.9880046643443343</v>
      </c>
      <c r="D121">
        <f t="shared" si="38"/>
        <v>0.92384279719050011</v>
      </c>
      <c r="E121">
        <f t="shared" si="24"/>
        <v>-7.9213354725412438E-2</v>
      </c>
      <c r="H121">
        <v>45</v>
      </c>
      <c r="I121">
        <v>153.09463500000001</v>
      </c>
      <c r="J121">
        <v>8.9880046643443343</v>
      </c>
      <c r="K121">
        <v>0.92384279719050011</v>
      </c>
      <c r="L121">
        <v>-7.9213354725412438E-2</v>
      </c>
      <c r="P121">
        <v>15</v>
      </c>
      <c r="Q121">
        <v>160.80543499999999</v>
      </c>
      <c r="R121">
        <v>9.4432682883627539</v>
      </c>
      <c r="S121">
        <v>1.0000022883542854</v>
      </c>
      <c r="T121">
        <v>2.2883516671170816E-6</v>
      </c>
      <c r="W121">
        <v>60</v>
      </c>
      <c r="X121">
        <v>-0.11636273577945919</v>
      </c>
      <c r="Y121">
        <v>-0.10822528869458829</v>
      </c>
      <c r="Z121">
        <v>-6.4023870980056782E-2</v>
      </c>
      <c r="AA121">
        <v>-6.4402878144642933E-2</v>
      </c>
      <c r="AB121">
        <v>-0.12854143619543404</v>
      </c>
      <c r="AC121">
        <v>-0.13115571661262379</v>
      </c>
      <c r="AE121">
        <f t="shared" si="39"/>
        <v>-0.10211865440113417</v>
      </c>
      <c r="AF121">
        <f t="shared" si="40"/>
        <v>3.0512920276033712E-2</v>
      </c>
    </row>
    <row r="122" spans="1:32" x14ac:dyDescent="0.35">
      <c r="A122" t="s">
        <v>65</v>
      </c>
      <c r="B122">
        <v>159.52615399999999</v>
      </c>
      <c r="C122">
        <f t="shared" si="23"/>
        <v>9.3677365531085783</v>
      </c>
      <c r="D122">
        <f t="shared" si="38"/>
        <v>0.96287399303423105</v>
      </c>
      <c r="E122">
        <f t="shared" si="24"/>
        <v>-3.7832724100304589E-2</v>
      </c>
      <c r="H122">
        <v>30</v>
      </c>
      <c r="I122">
        <v>159.52615399999999</v>
      </c>
      <c r="J122">
        <v>9.3677365531085783</v>
      </c>
      <c r="K122">
        <v>0.96287399303423105</v>
      </c>
      <c r="L122">
        <v>-3.7832724100304589E-2</v>
      </c>
      <c r="P122">
        <v>15</v>
      </c>
      <c r="Q122">
        <v>161.87962300000001</v>
      </c>
      <c r="R122">
        <v>9.5066908543425637</v>
      </c>
      <c r="S122">
        <v>0.97715657689212687</v>
      </c>
      <c r="T122">
        <v>-2.3108376840346417E-2</v>
      </c>
      <c r="W122">
        <v>45</v>
      </c>
      <c r="X122">
        <v>-6.4118372236351112E-2</v>
      </c>
      <c r="Y122">
        <v>-5.822117514261882E-2</v>
      </c>
      <c r="Z122">
        <v>-3.0698742126821409E-2</v>
      </c>
      <c r="AA122">
        <v>-2.3346755951786809E-2</v>
      </c>
      <c r="AB122">
        <v>-9.5392806106147338E-2</v>
      </c>
      <c r="AC122">
        <v>-9.3223800502417825E-2</v>
      </c>
      <c r="AE122">
        <f t="shared" si="39"/>
        <v>-6.0833608677690554E-2</v>
      </c>
      <c r="AF122">
        <f t="shared" si="40"/>
        <v>3.0247153397585828E-2</v>
      </c>
    </row>
    <row r="123" spans="1:32" x14ac:dyDescent="0.35">
      <c r="A123" t="s">
        <v>65</v>
      </c>
      <c r="B123">
        <v>158.59913599999999</v>
      </c>
      <c r="C123">
        <f t="shared" si="23"/>
        <v>9.3130032473283322</v>
      </c>
      <c r="D123">
        <f t="shared" si="38"/>
        <v>0.95724816481096608</v>
      </c>
      <c r="E123">
        <f t="shared" si="24"/>
        <v>-4.3692605773642097E-2</v>
      </c>
      <c r="H123">
        <v>30</v>
      </c>
      <c r="I123">
        <v>158.59913599999999</v>
      </c>
      <c r="J123">
        <v>9.3130032473283322</v>
      </c>
      <c r="K123">
        <v>0.95724816481096608</v>
      </c>
      <c r="L123">
        <v>-4.3692605773642097E-2</v>
      </c>
      <c r="P123">
        <v>15</v>
      </c>
      <c r="Q123">
        <v>163.526352</v>
      </c>
      <c r="R123">
        <v>9.6039175769026386</v>
      </c>
      <c r="S123">
        <v>0.98715014172503035</v>
      </c>
      <c r="T123">
        <v>-1.2933131842005926E-2</v>
      </c>
      <c r="W123">
        <v>30</v>
      </c>
      <c r="X123">
        <v>-3.9218540151100302E-2</v>
      </c>
      <c r="Y123">
        <v>-3.5916375867404073E-2</v>
      </c>
      <c r="Z123">
        <v>-6.5672276588309977E-3</v>
      </c>
      <c r="AA123">
        <v>-7.8689344827464168E-3</v>
      </c>
      <c r="AB123">
        <v>-5.5838039939496216E-2</v>
      </c>
      <c r="AC123">
        <v>-6.219781793500307E-2</v>
      </c>
      <c r="AE123">
        <f t="shared" si="39"/>
        <v>-3.4601156005763516E-2</v>
      </c>
      <c r="AF123">
        <f t="shared" si="40"/>
        <v>2.3392921299394132E-2</v>
      </c>
    </row>
    <row r="124" spans="1:32" x14ac:dyDescent="0.35">
      <c r="A124" t="s">
        <v>66</v>
      </c>
      <c r="B124">
        <v>161.87962300000001</v>
      </c>
      <c r="C124">
        <f t="shared" si="23"/>
        <v>9.5066908543425637</v>
      </c>
      <c r="D124">
        <f t="shared" si="38"/>
        <v>0.97715657689212687</v>
      </c>
      <c r="E124">
        <f t="shared" si="24"/>
        <v>-2.3108376840346417E-2</v>
      </c>
      <c r="H124">
        <v>15</v>
      </c>
      <c r="I124">
        <v>161.87962300000001</v>
      </c>
      <c r="J124">
        <v>9.5066908543425637</v>
      </c>
      <c r="K124">
        <v>0.97715657689212687</v>
      </c>
      <c r="L124">
        <v>-2.3108376840346417E-2</v>
      </c>
      <c r="P124">
        <v>0</v>
      </c>
      <c r="Q124">
        <v>166.90502900000001</v>
      </c>
      <c r="R124">
        <v>9.8034025506288014</v>
      </c>
      <c r="S124">
        <v>1</v>
      </c>
      <c r="T124">
        <v>0</v>
      </c>
      <c r="W124">
        <v>15</v>
      </c>
      <c r="X124">
        <v>-2.1576211620865263E-2</v>
      </c>
      <c r="Y124">
        <v>-2.1657381761779958E-2</v>
      </c>
      <c r="Z124">
        <v>1.1615305303911198E-2</v>
      </c>
      <c r="AA124">
        <v>1.6166319115354495E-2</v>
      </c>
      <c r="AB124">
        <v>-3.7173923915043892E-2</v>
      </c>
      <c r="AC124">
        <v>-3.4011508889042592E-2</v>
      </c>
      <c r="AE124">
        <f t="shared" si="39"/>
        <v>-1.4439566961244335E-2</v>
      </c>
      <c r="AF124">
        <f t="shared" si="40"/>
        <v>2.2884567182744467E-2</v>
      </c>
    </row>
    <row r="125" spans="1:32" x14ac:dyDescent="0.35">
      <c r="A125" t="s">
        <v>66</v>
      </c>
      <c r="B125">
        <v>163.526352</v>
      </c>
      <c r="C125">
        <f t="shared" si="23"/>
        <v>9.6039175769026386</v>
      </c>
      <c r="D125">
        <f t="shared" si="38"/>
        <v>0.98715014172503035</v>
      </c>
      <c r="E125">
        <f t="shared" si="24"/>
        <v>-1.2933131842005926E-2</v>
      </c>
      <c r="H125">
        <v>15</v>
      </c>
      <c r="I125">
        <v>163.526352</v>
      </c>
      <c r="J125">
        <v>9.6039175769026386</v>
      </c>
      <c r="K125">
        <v>0.98715014172503035</v>
      </c>
      <c r="L125">
        <v>-1.2933131842005926E-2</v>
      </c>
      <c r="P125">
        <v>0</v>
      </c>
      <c r="Q125">
        <v>166.11144999999999</v>
      </c>
      <c r="R125">
        <v>9.7565477947688475</v>
      </c>
      <c r="S125">
        <v>0.99522056187961505</v>
      </c>
      <c r="T125">
        <v>-4.7908961579908064E-3</v>
      </c>
      <c r="W125">
        <v>0</v>
      </c>
      <c r="X125">
        <v>0</v>
      </c>
      <c r="Y125">
        <v>-4.385321318691072E-3</v>
      </c>
      <c r="Z125">
        <v>0</v>
      </c>
      <c r="AA125">
        <v>-2.7836621879434209E-3</v>
      </c>
      <c r="AB125">
        <v>-3.8808067297128367E-3</v>
      </c>
      <c r="AC125">
        <v>0</v>
      </c>
      <c r="AE125">
        <f>AVERAGE(X125:AC125)</f>
        <v>-1.8416317060578884E-3</v>
      </c>
      <c r="AF125">
        <f>_xlfn.STDEV.S(X125:AC125)</f>
        <v>2.0828266885936845E-3</v>
      </c>
    </row>
    <row r="126" spans="1:32" x14ac:dyDescent="0.35">
      <c r="A126" t="s">
        <v>67</v>
      </c>
      <c r="B126">
        <v>165.26774599999999</v>
      </c>
      <c r="C126">
        <f t="shared" si="23"/>
        <v>9.7067335419495766</v>
      </c>
      <c r="D126">
        <f t="shared" si="38"/>
        <v>0.99771820352428764</v>
      </c>
      <c r="E126">
        <f t="shared" si="24"/>
        <v>-2.2844037402103604E-3</v>
      </c>
      <c r="H126">
        <v>0</v>
      </c>
      <c r="I126">
        <v>165.26774599999999</v>
      </c>
      <c r="J126">
        <v>9.7067335419495766</v>
      </c>
      <c r="K126">
        <v>0.99771820352428764</v>
      </c>
      <c r="L126">
        <v>-2.2844037402103604E-3</v>
      </c>
      <c r="P126">
        <v>0</v>
      </c>
      <c r="Q126">
        <v>160.435272</v>
      </c>
      <c r="R126">
        <v>9.4214130011218042</v>
      </c>
      <c r="S126">
        <v>0.99768790560180942</v>
      </c>
      <c r="T126">
        <v>-2.3147714155842872E-3</v>
      </c>
    </row>
    <row r="127" spans="1:32" x14ac:dyDescent="0.35">
      <c r="A127" t="s">
        <v>67</v>
      </c>
      <c r="B127">
        <v>165.64373800000001</v>
      </c>
      <c r="C127">
        <f t="shared" si="23"/>
        <v>9.7289329869516443</v>
      </c>
      <c r="D127">
        <f t="shared" si="38"/>
        <v>1</v>
      </c>
      <c r="E127">
        <f t="shared" si="24"/>
        <v>0</v>
      </c>
      <c r="H127">
        <v>0</v>
      </c>
      <c r="I127">
        <v>165.64373800000001</v>
      </c>
      <c r="J127">
        <v>9.7289329869516443</v>
      </c>
      <c r="K127">
        <v>1</v>
      </c>
      <c r="L127">
        <v>0</v>
      </c>
      <c r="P127">
        <v>0</v>
      </c>
      <c r="Q127">
        <v>160.805069</v>
      </c>
      <c r="R127">
        <v>9.4432466788687481</v>
      </c>
      <c r="S127">
        <v>1</v>
      </c>
      <c r="T127">
        <v>0</v>
      </c>
      <c r="W127" t="s">
        <v>160</v>
      </c>
    </row>
    <row r="128" spans="1:32" x14ac:dyDescent="0.35">
      <c r="A128" t="s">
        <v>68</v>
      </c>
      <c r="B128">
        <v>134.580276</v>
      </c>
      <c r="C128">
        <f t="shared" si="23"/>
        <v>7.8948737084489569</v>
      </c>
      <c r="D128">
        <f>C128/$C$141</f>
        <v>0.83538046685816048</v>
      </c>
      <c r="E128">
        <f t="shared" si="24"/>
        <v>-0.17986800897580488</v>
      </c>
      <c r="F128" t="s">
        <v>164</v>
      </c>
      <c r="H128">
        <v>120</v>
      </c>
      <c r="I128">
        <v>134.580276</v>
      </c>
      <c r="J128">
        <v>7.8948737084489569</v>
      </c>
      <c r="K128">
        <v>0.83538046685816048</v>
      </c>
      <c r="L128">
        <v>-0.17986800897580488</v>
      </c>
      <c r="M128" t="s">
        <v>164</v>
      </c>
      <c r="P128">
        <v>0</v>
      </c>
      <c r="Q128">
        <v>165.26774599999999</v>
      </c>
      <c r="R128">
        <v>9.7067335419495766</v>
      </c>
      <c r="S128">
        <v>0.99771820352428764</v>
      </c>
      <c r="T128">
        <v>-2.2844037402103604E-3</v>
      </c>
      <c r="W128" t="s">
        <v>156</v>
      </c>
      <c r="Y128" t="s">
        <v>3</v>
      </c>
      <c r="AE128" t="s">
        <v>3</v>
      </c>
      <c r="AF128" t="s">
        <v>158</v>
      </c>
    </row>
    <row r="129" spans="1:32" x14ac:dyDescent="0.35">
      <c r="A129" t="s">
        <v>68</v>
      </c>
      <c r="B129">
        <v>133.78005999999999</v>
      </c>
      <c r="C129">
        <f t="shared" si="23"/>
        <v>7.8476270886225414</v>
      </c>
      <c r="D129">
        <f t="shared" ref="D129:D141" si="41">C129/$C$141</f>
        <v>0.83038115910662269</v>
      </c>
      <c r="E129">
        <f t="shared" si="24"/>
        <v>-0.18587045576502209</v>
      </c>
      <c r="H129">
        <v>120</v>
      </c>
      <c r="I129">
        <v>133.78005999999999</v>
      </c>
      <c r="J129">
        <v>7.8476270886225414</v>
      </c>
      <c r="K129">
        <v>0.83038115910662269</v>
      </c>
      <c r="L129">
        <v>-0.18587045576502209</v>
      </c>
      <c r="P129">
        <v>0</v>
      </c>
      <c r="Q129">
        <v>165.64373800000001</v>
      </c>
      <c r="R129">
        <v>9.7289329869516443</v>
      </c>
      <c r="S129">
        <v>1</v>
      </c>
      <c r="T129">
        <v>0</v>
      </c>
      <c r="W129">
        <v>120</v>
      </c>
      <c r="X129">
        <v>0.34101700228040654</v>
      </c>
      <c r="Y129">
        <v>0.33974277338305131</v>
      </c>
      <c r="AB129">
        <v>0.34573375312317495</v>
      </c>
      <c r="AC129">
        <v>0.33544118743718382</v>
      </c>
      <c r="AE129">
        <v>0.34048367905595417</v>
      </c>
      <c r="AF129">
        <v>4.2356964919028081E-3</v>
      </c>
    </row>
    <row r="130" spans="1:32" x14ac:dyDescent="0.35">
      <c r="A130" t="s">
        <v>69</v>
      </c>
      <c r="B130">
        <v>141.14833100000001</v>
      </c>
      <c r="C130">
        <f t="shared" si="23"/>
        <v>8.2826670012398882</v>
      </c>
      <c r="D130">
        <f t="shared" si="41"/>
        <v>0.87641404813374957</v>
      </c>
      <c r="E130">
        <f t="shared" si="24"/>
        <v>-0.13191664202627579</v>
      </c>
      <c r="H130">
        <v>90</v>
      </c>
      <c r="I130">
        <v>141.14833100000001</v>
      </c>
      <c r="J130">
        <v>8.2826670012398882</v>
      </c>
      <c r="K130">
        <v>0.87641404813374957</v>
      </c>
      <c r="L130">
        <v>-0.13191664202627579</v>
      </c>
      <c r="P130" t="s">
        <v>155</v>
      </c>
      <c r="Q130" t="s">
        <v>1</v>
      </c>
      <c r="R130" t="s">
        <v>2</v>
      </c>
      <c r="S130" t="s">
        <v>3</v>
      </c>
      <c r="T130" t="s">
        <v>4</v>
      </c>
      <c r="U130" t="s">
        <v>164</v>
      </c>
      <c r="W130">
        <v>90</v>
      </c>
      <c r="X130">
        <v>0.47385456911555174</v>
      </c>
      <c r="Y130">
        <v>0.47485108428262662</v>
      </c>
      <c r="AB130">
        <v>0.46578213973234484</v>
      </c>
      <c r="AC130">
        <v>0.47169881134128788</v>
      </c>
      <c r="AE130">
        <v>0.4715466511179528</v>
      </c>
      <c r="AF130">
        <v>4.0619579955076916E-3</v>
      </c>
    </row>
    <row r="131" spans="1:32" x14ac:dyDescent="0.35">
      <c r="A131" t="s">
        <v>69</v>
      </c>
      <c r="B131">
        <v>140.473679</v>
      </c>
      <c r="C131">
        <f t="shared" ref="C131:C169" si="42">(B131-0.8648)/16.937</f>
        <v>8.2428339729586106</v>
      </c>
      <c r="D131">
        <f t="shared" si="41"/>
        <v>0.8721991949276271</v>
      </c>
      <c r="E131">
        <f t="shared" ref="E131:E169" si="43">LN(D131)</f>
        <v>-0.13673744661032544</v>
      </c>
      <c r="H131">
        <v>90</v>
      </c>
      <c r="I131">
        <v>140.473679</v>
      </c>
      <c r="J131">
        <v>8.2428339729586106</v>
      </c>
      <c r="K131">
        <v>0.8721991949276271</v>
      </c>
      <c r="L131">
        <v>-0.13673744661032544</v>
      </c>
      <c r="P131">
        <v>120</v>
      </c>
      <c r="Q131">
        <v>134.580276</v>
      </c>
      <c r="R131">
        <v>7.8948737084489569</v>
      </c>
      <c r="S131">
        <v>0.83538046685816048</v>
      </c>
      <c r="T131">
        <v>-0.17986800897580488</v>
      </c>
      <c r="W131">
        <v>60</v>
      </c>
      <c r="X131">
        <v>0.63382111888832948</v>
      </c>
      <c r="Y131">
        <v>0.63172481663308877</v>
      </c>
      <c r="Z131">
        <v>0.66985269359494959</v>
      </c>
      <c r="AA131">
        <v>0.66910979217993594</v>
      </c>
      <c r="AB131">
        <v>0.6321086798218577</v>
      </c>
      <c r="AC131">
        <v>0.62768403590151323</v>
      </c>
      <c r="AE131">
        <v>0.64405018950327908</v>
      </c>
      <c r="AF131">
        <v>1.9802788909320339E-2</v>
      </c>
    </row>
    <row r="132" spans="1:32" x14ac:dyDescent="0.35">
      <c r="A132" t="s">
        <v>70</v>
      </c>
      <c r="B132">
        <v>147.96523999999999</v>
      </c>
      <c r="C132">
        <f t="shared" si="42"/>
        <v>8.6851532148550508</v>
      </c>
      <c r="D132">
        <f t="shared" si="41"/>
        <v>0.91900233180369373</v>
      </c>
      <c r="E132">
        <f t="shared" si="43"/>
        <v>-8.4466619302472359E-2</v>
      </c>
      <c r="H132">
        <v>60</v>
      </c>
      <c r="I132">
        <v>147.96523999999999</v>
      </c>
      <c r="J132">
        <v>8.6851532148550508</v>
      </c>
      <c r="K132">
        <v>0.91900233180369373</v>
      </c>
      <c r="L132">
        <v>-8.4466619302472359E-2</v>
      </c>
      <c r="P132">
        <v>120</v>
      </c>
      <c r="Q132">
        <v>133.78005999999999</v>
      </c>
      <c r="R132">
        <v>7.8476270886225414</v>
      </c>
      <c r="S132">
        <v>0.83038115910662269</v>
      </c>
      <c r="T132">
        <v>-0.18587045576502209</v>
      </c>
      <c r="W132">
        <v>45</v>
      </c>
      <c r="X132">
        <v>0.73008533177667601</v>
      </c>
      <c r="Y132">
        <v>0.73311546439628172</v>
      </c>
      <c r="Z132">
        <v>0.76161081105230422</v>
      </c>
      <c r="AA132">
        <v>0.75424946537949877</v>
      </c>
      <c r="AB132">
        <v>0.72073386904137127</v>
      </c>
      <c r="AC132">
        <v>0.72211236823186276</v>
      </c>
      <c r="AE132">
        <v>0.73698455164633236</v>
      </c>
      <c r="AF132">
        <v>1.7043271365222525E-2</v>
      </c>
    </row>
    <row r="133" spans="1:32" x14ac:dyDescent="0.35">
      <c r="A133" t="s">
        <v>70</v>
      </c>
      <c r="B133">
        <v>148.976044</v>
      </c>
      <c r="C133">
        <f t="shared" si="42"/>
        <v>8.7448334415776099</v>
      </c>
      <c r="D133">
        <f t="shared" si="41"/>
        <v>0.92531727710906797</v>
      </c>
      <c r="E133">
        <f t="shared" si="43"/>
        <v>-7.761859800147243E-2</v>
      </c>
      <c r="H133">
        <v>60</v>
      </c>
      <c r="I133">
        <v>148.976044</v>
      </c>
      <c r="J133">
        <v>8.7448334415776099</v>
      </c>
      <c r="K133">
        <v>0.92531727710906797</v>
      </c>
      <c r="L133">
        <v>-7.761859800147243E-2</v>
      </c>
      <c r="P133">
        <v>120</v>
      </c>
      <c r="Q133">
        <v>126.034752</v>
      </c>
      <c r="R133">
        <v>7.3903260317647748</v>
      </c>
      <c r="S133">
        <v>0.75839336899409338</v>
      </c>
      <c r="T133">
        <v>-0.27655307149451014</v>
      </c>
      <c r="W133">
        <v>30</v>
      </c>
      <c r="X133">
        <v>0.82671227636814926</v>
      </c>
      <c r="Y133">
        <v>0.82726395884473802</v>
      </c>
      <c r="Z133">
        <v>0.83792038403668478</v>
      </c>
      <c r="AA133">
        <v>0.83644899894064872</v>
      </c>
      <c r="AB133">
        <v>0.81071055742842091</v>
      </c>
      <c r="AC133">
        <v>0.80875685431428179</v>
      </c>
      <c r="AE133">
        <v>0.82463550498882066</v>
      </c>
      <c r="AF133">
        <v>1.2436270433734218E-2</v>
      </c>
    </row>
    <row r="134" spans="1:32" x14ac:dyDescent="0.35">
      <c r="A134" t="s">
        <v>71</v>
      </c>
      <c r="B134">
        <v>153.26190199999999</v>
      </c>
      <c r="C134">
        <f t="shared" si="42"/>
        <v>8.9978804983172918</v>
      </c>
      <c r="D134">
        <f t="shared" si="41"/>
        <v>0.95209295157869911</v>
      </c>
      <c r="E134">
        <f t="shared" si="43"/>
        <v>-4.9092610744152568E-2</v>
      </c>
      <c r="H134">
        <v>45</v>
      </c>
      <c r="I134">
        <v>153.26190199999999</v>
      </c>
      <c r="J134">
        <v>8.9978804983172918</v>
      </c>
      <c r="K134">
        <v>0.95209295157869911</v>
      </c>
      <c r="L134">
        <v>-4.9092610744152568E-2</v>
      </c>
      <c r="P134">
        <v>120</v>
      </c>
      <c r="Q134">
        <v>125.95661200000001</v>
      </c>
      <c r="R134">
        <v>7.3857124638365708</v>
      </c>
      <c r="S134">
        <v>0.75791992583216583</v>
      </c>
      <c r="T134">
        <v>-0.27717753766377506</v>
      </c>
      <c r="W134">
        <v>15</v>
      </c>
      <c r="X134">
        <v>0.91325193571422814</v>
      </c>
      <c r="Y134">
        <v>0.90491257805889247</v>
      </c>
      <c r="Z134">
        <v>0.93817421952766633</v>
      </c>
      <c r="AA134">
        <v>0.94529078715135251</v>
      </c>
      <c r="AB134">
        <v>0.91108653470976697</v>
      </c>
      <c r="AC134">
        <v>0.91022903252761589</v>
      </c>
      <c r="AE134">
        <v>0.92049084794825353</v>
      </c>
      <c r="AF134">
        <v>1.6831927525898488E-2</v>
      </c>
    </row>
    <row r="135" spans="1:32" x14ac:dyDescent="0.35">
      <c r="A135" t="s">
        <v>71</v>
      </c>
      <c r="B135">
        <v>153.83047500000001</v>
      </c>
      <c r="C135">
        <f t="shared" si="42"/>
        <v>9.0314503749188173</v>
      </c>
      <c r="D135">
        <f t="shared" si="41"/>
        <v>0.9556450817613189</v>
      </c>
      <c r="E135">
        <f t="shared" si="43"/>
        <v>-4.5368688250077706E-2</v>
      </c>
      <c r="H135">
        <v>45</v>
      </c>
      <c r="I135">
        <v>153.83047500000001</v>
      </c>
      <c r="J135">
        <v>9.0314503749188173</v>
      </c>
      <c r="K135">
        <v>0.9556450817613189</v>
      </c>
      <c r="L135">
        <v>-4.5368688250077706E-2</v>
      </c>
      <c r="P135">
        <v>120</v>
      </c>
      <c r="Q135">
        <v>123.217789</v>
      </c>
      <c r="R135">
        <v>7.2240059632756681</v>
      </c>
      <c r="S135">
        <v>0.7478133533539093</v>
      </c>
      <c r="T135">
        <v>-0.29060185974657721</v>
      </c>
    </row>
    <row r="136" spans="1:32" x14ac:dyDescent="0.35">
      <c r="A136" t="s">
        <v>72</v>
      </c>
      <c r="B136">
        <v>157.526443</v>
      </c>
      <c r="C136">
        <f t="shared" si="42"/>
        <v>9.249668949636888</v>
      </c>
      <c r="D136">
        <f t="shared" si="41"/>
        <v>0.97873544920190436</v>
      </c>
      <c r="E136">
        <f t="shared" si="43"/>
        <v>-2.1493898503441435E-2</v>
      </c>
      <c r="H136">
        <v>30</v>
      </c>
      <c r="I136">
        <v>157.526443</v>
      </c>
      <c r="J136">
        <v>9.249668949636888</v>
      </c>
      <c r="K136">
        <v>0.97873544920190436</v>
      </c>
      <c r="L136">
        <v>-2.1493898503441435E-2</v>
      </c>
      <c r="P136">
        <v>120</v>
      </c>
      <c r="Q136">
        <v>123.820717</v>
      </c>
      <c r="R136">
        <v>7.2596042392395344</v>
      </c>
      <c r="S136">
        <v>0.7514984092989746</v>
      </c>
      <c r="T136">
        <v>-0.28568618649264604</v>
      </c>
    </row>
    <row r="137" spans="1:32" x14ac:dyDescent="0.35">
      <c r="A137" t="s">
        <v>72</v>
      </c>
      <c r="B137">
        <v>157.81785600000001</v>
      </c>
      <c r="C137">
        <f t="shared" si="42"/>
        <v>9.2668746531262904</v>
      </c>
      <c r="D137">
        <f t="shared" si="41"/>
        <v>0.98055603673052039</v>
      </c>
      <c r="E137">
        <f t="shared" si="43"/>
        <v>-1.9635483800301307E-2</v>
      </c>
      <c r="H137">
        <v>30</v>
      </c>
      <c r="I137">
        <v>157.81785600000001</v>
      </c>
      <c r="J137">
        <v>9.2668746531262904</v>
      </c>
      <c r="K137">
        <v>0.98055603673052039</v>
      </c>
      <c r="L137">
        <v>-1.9635483800301307E-2</v>
      </c>
      <c r="P137">
        <v>90</v>
      </c>
      <c r="Q137">
        <v>141.14833100000001</v>
      </c>
      <c r="R137">
        <v>8.2826670012398882</v>
      </c>
      <c r="S137">
        <v>0.87641404813374957</v>
      </c>
      <c r="T137">
        <v>-0.13191664202627579</v>
      </c>
    </row>
    <row r="138" spans="1:32" x14ac:dyDescent="0.35">
      <c r="A138" t="s">
        <v>73</v>
      </c>
      <c r="B138">
        <v>161.490982</v>
      </c>
      <c r="C138">
        <f t="shared" si="42"/>
        <v>9.4837445828659135</v>
      </c>
      <c r="D138">
        <f t="shared" si="41"/>
        <v>1.0035036999666656</v>
      </c>
      <c r="E138">
        <f t="shared" si="43"/>
        <v>3.4975763094073154E-3</v>
      </c>
      <c r="H138">
        <v>15</v>
      </c>
      <c r="I138">
        <v>161.490982</v>
      </c>
      <c r="J138">
        <v>9.4837445828659135</v>
      </c>
      <c r="K138">
        <v>1.0035036999666656</v>
      </c>
      <c r="L138">
        <v>3.4975763094073154E-3</v>
      </c>
      <c r="P138">
        <v>90</v>
      </c>
      <c r="Q138">
        <v>140.473679</v>
      </c>
      <c r="R138">
        <v>8.2428339729586106</v>
      </c>
      <c r="S138">
        <v>0.8721991949276271</v>
      </c>
      <c r="T138">
        <v>-0.13673744661032544</v>
      </c>
      <c r="W138" t="s">
        <v>156</v>
      </c>
      <c r="AE138" t="s">
        <v>157</v>
      </c>
    </row>
    <row r="139" spans="1:32" x14ac:dyDescent="0.35">
      <c r="A139" t="s">
        <v>73</v>
      </c>
      <c r="B139">
        <v>161.139343</v>
      </c>
      <c r="C139">
        <f t="shared" si="42"/>
        <v>9.4629829958079927</v>
      </c>
      <c r="D139">
        <f t="shared" si="41"/>
        <v>1.0013068536421192</v>
      </c>
      <c r="E139">
        <f t="shared" si="43"/>
        <v>1.3060004521470029E-3</v>
      </c>
      <c r="H139">
        <v>15</v>
      </c>
      <c r="I139">
        <v>161.139343</v>
      </c>
      <c r="J139">
        <v>9.4629829958079927</v>
      </c>
      <c r="K139">
        <v>1.0013068536421192</v>
      </c>
      <c r="L139">
        <v>1.3060004521470029E-3</v>
      </c>
      <c r="P139">
        <v>90</v>
      </c>
      <c r="Q139">
        <v>135.12354999999999</v>
      </c>
      <c r="R139">
        <v>7.926949873058982</v>
      </c>
      <c r="S139">
        <v>0.81346157046889112</v>
      </c>
      <c r="T139">
        <v>-0.20645659318209567</v>
      </c>
      <c r="W139">
        <v>120</v>
      </c>
      <c r="X139">
        <v>-1.0758229428817485</v>
      </c>
      <c r="Y139">
        <v>-1.0795664965728304</v>
      </c>
      <c r="Z139">
        <v>-1.0620862997852358</v>
      </c>
      <c r="AA139">
        <v>-1.0923086361867593</v>
      </c>
      <c r="AE139">
        <v>-1.0774460938566435</v>
      </c>
      <c r="AF139">
        <v>1.2435824127584661E-2</v>
      </c>
    </row>
    <row r="140" spans="1:32" x14ac:dyDescent="0.35">
      <c r="A140" t="s">
        <v>74</v>
      </c>
      <c r="B140">
        <v>160.78057899999999</v>
      </c>
      <c r="C140">
        <f t="shared" si="42"/>
        <v>9.441800732124932</v>
      </c>
      <c r="D140">
        <f t="shared" si="41"/>
        <v>0.99906549425143887</v>
      </c>
      <c r="E140">
        <f t="shared" si="43"/>
        <v>-9.3494267128391812E-4</v>
      </c>
      <c r="H140">
        <v>0</v>
      </c>
      <c r="I140">
        <v>160.78057899999999</v>
      </c>
      <c r="J140">
        <v>9.441800732124932</v>
      </c>
      <c r="K140">
        <v>0.99906549425143887</v>
      </c>
      <c r="L140">
        <v>-9.3494267128391812E-4</v>
      </c>
      <c r="P140">
        <v>90</v>
      </c>
      <c r="Q140">
        <v>137.008286</v>
      </c>
      <c r="R140">
        <v>8.038229084253409</v>
      </c>
      <c r="S140">
        <v>0.82488101468745612</v>
      </c>
      <c r="T140">
        <v>-0.19251612767009219</v>
      </c>
      <c r="W140">
        <v>90</v>
      </c>
      <c r="X140">
        <v>-0.74685482057670038</v>
      </c>
      <c r="Y140">
        <v>-0.74475403087443559</v>
      </c>
      <c r="Z140">
        <v>-0.7640372654779547</v>
      </c>
      <c r="AA140">
        <v>-0.75141460864148601</v>
      </c>
      <c r="AE140">
        <v>-0.75176518139264425</v>
      </c>
      <c r="AF140">
        <v>8.6408877626958196E-3</v>
      </c>
    </row>
    <row r="141" spans="1:32" x14ac:dyDescent="0.35">
      <c r="A141" t="s">
        <v>74</v>
      </c>
      <c r="B141">
        <v>160.930161</v>
      </c>
      <c r="C141">
        <f t="shared" si="42"/>
        <v>9.450632402432543</v>
      </c>
      <c r="D141">
        <f t="shared" si="41"/>
        <v>1</v>
      </c>
      <c r="E141">
        <f t="shared" si="43"/>
        <v>0</v>
      </c>
      <c r="H141">
        <v>0</v>
      </c>
      <c r="I141">
        <v>160.930161</v>
      </c>
      <c r="J141">
        <v>9.450632402432543</v>
      </c>
      <c r="K141">
        <v>1</v>
      </c>
      <c r="L141">
        <v>0</v>
      </c>
      <c r="P141">
        <v>90</v>
      </c>
      <c r="Q141">
        <v>139.050476</v>
      </c>
      <c r="R141">
        <v>8.1588047470036003</v>
      </c>
      <c r="S141">
        <v>0.84458168614938223</v>
      </c>
      <c r="T141">
        <v>-0.16891382017774079</v>
      </c>
      <c r="W141">
        <v>60</v>
      </c>
      <c r="X141">
        <v>-0.45598851121965966</v>
      </c>
      <c r="Y141">
        <v>-0.45930139637646133</v>
      </c>
      <c r="Z141">
        <v>-0.40069745107599097</v>
      </c>
      <c r="AA141">
        <v>-0.40180711844776262</v>
      </c>
      <c r="AB141">
        <v>-0.45869393787555973</v>
      </c>
      <c r="AC141">
        <v>-0.46571836667043243</v>
      </c>
      <c r="AE141">
        <v>-0.44036779694431111</v>
      </c>
      <c r="AF141">
        <v>3.0468505037912322E-2</v>
      </c>
    </row>
    <row r="142" spans="1:32" x14ac:dyDescent="0.35">
      <c r="A142" t="s">
        <v>75</v>
      </c>
      <c r="B142">
        <v>126.034752</v>
      </c>
      <c r="C142">
        <f t="shared" si="42"/>
        <v>7.3903260317647748</v>
      </c>
      <c r="D142">
        <f>C142/$C$155</f>
        <v>0.75839336899409338</v>
      </c>
      <c r="E142">
        <f t="shared" si="43"/>
        <v>-0.27655307149451014</v>
      </c>
      <c r="H142">
        <v>120</v>
      </c>
      <c r="I142">
        <v>126.034752</v>
      </c>
      <c r="J142">
        <v>7.3903260317647748</v>
      </c>
      <c r="K142">
        <v>0.75839336899409338</v>
      </c>
      <c r="L142">
        <v>-0.27655307149451014</v>
      </c>
      <c r="P142">
        <v>90</v>
      </c>
      <c r="Q142">
        <v>138.81568899999999</v>
      </c>
      <c r="R142">
        <v>8.1449423746826461</v>
      </c>
      <c r="S142">
        <v>0.84314668357830558</v>
      </c>
      <c r="T142">
        <v>-0.17061433424460293</v>
      </c>
      <c r="W142">
        <v>45</v>
      </c>
      <c r="X142">
        <v>-0.31459385882637481</v>
      </c>
      <c r="Y142">
        <v>-0.31045206645007678</v>
      </c>
      <c r="Z142">
        <v>-0.27231960042150921</v>
      </c>
      <c r="AA142">
        <v>-0.28203210975395854</v>
      </c>
      <c r="AB142">
        <v>-0.32748532350995679</v>
      </c>
      <c r="AC142">
        <v>-0.32557451752895961</v>
      </c>
      <c r="AE142">
        <v>-0.3054095794151393</v>
      </c>
      <c r="AF142">
        <v>2.3000842018645912E-2</v>
      </c>
    </row>
    <row r="143" spans="1:32" x14ac:dyDescent="0.35">
      <c r="A143" t="s">
        <v>75</v>
      </c>
      <c r="B143">
        <v>125.95661200000001</v>
      </c>
      <c r="C143">
        <f t="shared" si="42"/>
        <v>7.3857124638365708</v>
      </c>
      <c r="D143">
        <f t="shared" ref="D143:D155" si="44">C143/$C$155</f>
        <v>0.75791992583216583</v>
      </c>
      <c r="E143">
        <f t="shared" si="43"/>
        <v>-0.27717753766377506</v>
      </c>
      <c r="H143">
        <v>120</v>
      </c>
      <c r="I143">
        <v>125.95661200000001</v>
      </c>
      <c r="J143">
        <v>7.3857124638365708</v>
      </c>
      <c r="K143">
        <v>0.75791992583216583</v>
      </c>
      <c r="L143">
        <v>-0.27717753766377506</v>
      </c>
      <c r="P143">
        <v>60</v>
      </c>
      <c r="Q143">
        <v>147.96523999999999</v>
      </c>
      <c r="R143">
        <v>8.6851532148550508</v>
      </c>
      <c r="S143">
        <v>0.91900233180369373</v>
      </c>
      <c r="T143">
        <v>-8.4466619302472359E-2</v>
      </c>
      <c r="W143">
        <v>30</v>
      </c>
      <c r="X143">
        <v>-0.1902985569872073</v>
      </c>
      <c r="Y143">
        <v>-0.18963145853040642</v>
      </c>
      <c r="Z143">
        <v>-0.17683219012964388</v>
      </c>
      <c r="AA143">
        <v>-0.17858973000077091</v>
      </c>
      <c r="AB143">
        <v>-0.20984418446512679</v>
      </c>
      <c r="AC143">
        <v>-0.21225695800753847</v>
      </c>
      <c r="AE143">
        <v>-0.19290884635344896</v>
      </c>
      <c r="AF143">
        <v>1.5114271080763677E-2</v>
      </c>
    </row>
    <row r="144" spans="1:32" x14ac:dyDescent="0.35">
      <c r="A144" t="s">
        <v>76</v>
      </c>
      <c r="B144">
        <v>135.12354999999999</v>
      </c>
      <c r="C144">
        <f t="shared" si="42"/>
        <v>7.926949873058982</v>
      </c>
      <c r="D144">
        <f t="shared" si="44"/>
        <v>0.81346157046889112</v>
      </c>
      <c r="E144">
        <f t="shared" si="43"/>
        <v>-0.20645659318209567</v>
      </c>
      <c r="H144">
        <v>90</v>
      </c>
      <c r="I144">
        <v>135.12354999999999</v>
      </c>
      <c r="J144">
        <v>7.926949873058982</v>
      </c>
      <c r="K144">
        <v>0.81346157046889112</v>
      </c>
      <c r="L144">
        <v>-0.20645659318209567</v>
      </c>
      <c r="P144">
        <v>60</v>
      </c>
      <c r="Q144">
        <v>148.976044</v>
      </c>
      <c r="R144">
        <v>8.7448334415776099</v>
      </c>
      <c r="S144">
        <v>0.92531727710906797</v>
      </c>
      <c r="T144">
        <v>-7.761859800147243E-2</v>
      </c>
      <c r="W144">
        <v>15</v>
      </c>
      <c r="X144">
        <v>-9.074349372045809E-2</v>
      </c>
      <c r="Y144">
        <v>-9.9916938778131459E-2</v>
      </c>
      <c r="Z144">
        <v>-6.3819612118419439E-2</v>
      </c>
      <c r="AA144">
        <v>-5.626268755052527E-2</v>
      </c>
      <c r="AB144">
        <v>-9.3117397528855755E-2</v>
      </c>
      <c r="AC144">
        <v>-9.4059027042088988E-2</v>
      </c>
      <c r="AE144">
        <v>-8.2986526123079843E-2</v>
      </c>
      <c r="AF144">
        <v>1.8185589853138812E-2</v>
      </c>
    </row>
    <row r="145" spans="1:32" x14ac:dyDescent="0.35">
      <c r="A145" t="s">
        <v>76</v>
      </c>
      <c r="B145">
        <v>137.008286</v>
      </c>
      <c r="C145">
        <f t="shared" si="42"/>
        <v>8.038229084253409</v>
      </c>
      <c r="D145">
        <f t="shared" si="44"/>
        <v>0.82488101468745612</v>
      </c>
      <c r="E145">
        <f t="shared" si="43"/>
        <v>-0.19251612767009219</v>
      </c>
      <c r="H145">
        <v>90</v>
      </c>
      <c r="I145">
        <v>137.008286</v>
      </c>
      <c r="J145">
        <v>8.038229084253409</v>
      </c>
      <c r="K145">
        <v>0.82488101468745612</v>
      </c>
      <c r="L145">
        <v>-0.19251612767009219</v>
      </c>
      <c r="P145">
        <v>60</v>
      </c>
      <c r="Q145">
        <v>144.479568</v>
      </c>
      <c r="R145">
        <v>8.4793510066717825</v>
      </c>
      <c r="S145">
        <v>0.87014883364998896</v>
      </c>
      <c r="T145">
        <v>-0.13909100880394532</v>
      </c>
      <c r="W145">
        <v>0</v>
      </c>
      <c r="X145">
        <v>-4.9031931786143092E-3</v>
      </c>
      <c r="Y145">
        <v>0</v>
      </c>
      <c r="Z145">
        <v>-5.9217205681623907E-4</v>
      </c>
      <c r="AA145">
        <v>0</v>
      </c>
      <c r="AB145">
        <v>-1.5619846587831645E-3</v>
      </c>
      <c r="AC145">
        <v>0</v>
      </c>
      <c r="AE145">
        <v>-1.176224982368952E-3</v>
      </c>
      <c r="AF145">
        <v>1.9251356269657871E-3</v>
      </c>
    </row>
    <row r="146" spans="1:32" x14ac:dyDescent="0.35">
      <c r="A146" t="s">
        <v>77</v>
      </c>
      <c r="B146">
        <v>144.479568</v>
      </c>
      <c r="C146">
        <f t="shared" si="42"/>
        <v>8.4793510066717825</v>
      </c>
      <c r="D146">
        <f t="shared" si="44"/>
        <v>0.87014883364998896</v>
      </c>
      <c r="E146">
        <f t="shared" si="43"/>
        <v>-0.13909100880394532</v>
      </c>
      <c r="H146">
        <v>60</v>
      </c>
      <c r="I146">
        <v>144.479568</v>
      </c>
      <c r="J146">
        <v>8.4793510066717825</v>
      </c>
      <c r="K146">
        <v>0.87014883364998896</v>
      </c>
      <c r="L146">
        <v>-0.13909100880394532</v>
      </c>
      <c r="P146">
        <v>60</v>
      </c>
      <c r="Q146">
        <v>143.88987700000001</v>
      </c>
      <c r="R146">
        <v>8.4445342740745115</v>
      </c>
      <c r="S146">
        <v>0.86657594944727334</v>
      </c>
      <c r="T146">
        <v>-0.14320552283403354</v>
      </c>
    </row>
    <row r="147" spans="1:32" x14ac:dyDescent="0.35">
      <c r="A147" t="s">
        <v>77</v>
      </c>
      <c r="B147">
        <v>143.88987700000001</v>
      </c>
      <c r="C147">
        <f t="shared" si="42"/>
        <v>8.4445342740745115</v>
      </c>
      <c r="D147">
        <f t="shared" si="44"/>
        <v>0.86657594944727334</v>
      </c>
      <c r="E147">
        <f t="shared" si="43"/>
        <v>-0.14320552283403354</v>
      </c>
      <c r="H147">
        <v>60</v>
      </c>
      <c r="I147">
        <v>143.88987700000001</v>
      </c>
      <c r="J147">
        <v>8.4445342740745115</v>
      </c>
      <c r="K147">
        <v>0.86657594944727334</v>
      </c>
      <c r="L147">
        <v>-0.14320552283403354</v>
      </c>
      <c r="P147">
        <v>60</v>
      </c>
      <c r="Q147">
        <v>148.616928</v>
      </c>
      <c r="R147">
        <v>8.7236303949932097</v>
      </c>
      <c r="S147">
        <v>0.90305120625092405</v>
      </c>
      <c r="T147">
        <v>-0.10197602036126754</v>
      </c>
    </row>
    <row r="148" spans="1:32" x14ac:dyDescent="0.35">
      <c r="A148" t="s">
        <v>78</v>
      </c>
      <c r="B148">
        <v>149.90048200000001</v>
      </c>
      <c r="C148">
        <f t="shared" si="42"/>
        <v>8.799414418137804</v>
      </c>
      <c r="D148">
        <f t="shared" si="44"/>
        <v>0.90299365915161778</v>
      </c>
      <c r="E148">
        <f t="shared" si="43"/>
        <v>-0.10203974757029557</v>
      </c>
      <c r="H148">
        <v>45</v>
      </c>
      <c r="I148">
        <v>149.90048200000001</v>
      </c>
      <c r="J148">
        <v>8.799414418137804</v>
      </c>
      <c r="K148">
        <v>0.90299365915161778</v>
      </c>
      <c r="L148">
        <v>-0.10203974757029557</v>
      </c>
      <c r="P148">
        <v>60</v>
      </c>
      <c r="Q148">
        <v>148.65261799999999</v>
      </c>
      <c r="R148">
        <v>8.7257376158705782</v>
      </c>
      <c r="S148">
        <v>0.90326934116368196</v>
      </c>
      <c r="T148">
        <v>-0.10173449632597878</v>
      </c>
    </row>
    <row r="149" spans="1:32" x14ac:dyDescent="0.35">
      <c r="A149" t="s">
        <v>78</v>
      </c>
      <c r="B149">
        <v>150.838989</v>
      </c>
      <c r="C149">
        <f t="shared" si="42"/>
        <v>8.8548260612859409</v>
      </c>
      <c r="D149">
        <f t="shared" si="44"/>
        <v>0.90867998781262527</v>
      </c>
      <c r="E149">
        <f t="shared" si="43"/>
        <v>-9.5762295399291694E-2</v>
      </c>
      <c r="H149">
        <v>45</v>
      </c>
      <c r="I149">
        <v>150.838989</v>
      </c>
      <c r="J149">
        <v>8.8548260612859409</v>
      </c>
      <c r="K149">
        <v>0.90867998781262527</v>
      </c>
      <c r="L149">
        <v>-9.5762295399291694E-2</v>
      </c>
      <c r="P149">
        <v>45</v>
      </c>
      <c r="Q149">
        <v>153.26190199999999</v>
      </c>
      <c r="R149">
        <v>8.9978804983172918</v>
      </c>
      <c r="S149">
        <v>0.95209295157869911</v>
      </c>
      <c r="T149">
        <v>-4.9092610744152568E-2</v>
      </c>
    </row>
    <row r="150" spans="1:32" x14ac:dyDescent="0.35">
      <c r="A150" t="s">
        <v>79</v>
      </c>
      <c r="B150">
        <v>157.63381999999999</v>
      </c>
      <c r="C150">
        <f t="shared" si="42"/>
        <v>9.2560087382653347</v>
      </c>
      <c r="D150">
        <f t="shared" si="44"/>
        <v>0.94984925161353728</v>
      </c>
      <c r="E150">
        <f t="shared" si="43"/>
        <v>-5.145198949101841E-2</v>
      </c>
      <c r="H150">
        <v>30</v>
      </c>
      <c r="I150">
        <v>157.63381999999999</v>
      </c>
      <c r="J150">
        <v>9.2560087382653347</v>
      </c>
      <c r="K150">
        <v>0.94984925161353728</v>
      </c>
      <c r="L150">
        <v>-5.145198949101841E-2</v>
      </c>
      <c r="P150">
        <v>45</v>
      </c>
      <c r="Q150">
        <v>153.83047500000001</v>
      </c>
      <c r="R150">
        <v>9.0314503749188173</v>
      </c>
      <c r="S150">
        <v>0.9556450817613189</v>
      </c>
      <c r="T150">
        <v>-4.5368688250077706E-2</v>
      </c>
    </row>
    <row r="151" spans="1:32" x14ac:dyDescent="0.35">
      <c r="A151" t="s">
        <v>79</v>
      </c>
      <c r="B151">
        <v>156.15417500000001</v>
      </c>
      <c r="C151">
        <f t="shared" si="42"/>
        <v>9.1686470449312161</v>
      </c>
      <c r="D151">
        <f t="shared" si="44"/>
        <v>0.94088421696636226</v>
      </c>
      <c r="E151">
        <f t="shared" si="43"/>
        <v>-6.0935189510829234E-2</v>
      </c>
      <c r="H151">
        <v>30</v>
      </c>
      <c r="I151">
        <v>156.15417500000001</v>
      </c>
      <c r="J151">
        <v>9.1686470449312161</v>
      </c>
      <c r="K151">
        <v>0.94088421696636226</v>
      </c>
      <c r="L151">
        <v>-6.0935189510829234E-2</v>
      </c>
      <c r="P151">
        <v>45</v>
      </c>
      <c r="Q151">
        <v>149.90048200000001</v>
      </c>
      <c r="R151">
        <v>8.799414418137804</v>
      </c>
      <c r="S151">
        <v>0.90299365915161778</v>
      </c>
      <c r="T151">
        <v>-0.10203974757029557</v>
      </c>
    </row>
    <row r="152" spans="1:32" x14ac:dyDescent="0.35">
      <c r="A152" t="s">
        <v>80</v>
      </c>
      <c r="B152">
        <v>161.36788899999999</v>
      </c>
      <c r="C152">
        <f t="shared" si="42"/>
        <v>9.4764768849264911</v>
      </c>
      <c r="D152">
        <f t="shared" si="44"/>
        <v>0.97247363648960095</v>
      </c>
      <c r="E152">
        <f t="shared" si="43"/>
        <v>-2.7912312865113916E-2</v>
      </c>
      <c r="H152">
        <v>15</v>
      </c>
      <c r="I152">
        <v>161.36788899999999</v>
      </c>
      <c r="J152">
        <v>9.4764768849264911</v>
      </c>
      <c r="K152">
        <v>0.97247363648960095</v>
      </c>
      <c r="L152">
        <v>-2.7912312865113916E-2</v>
      </c>
      <c r="P152">
        <v>45</v>
      </c>
      <c r="Q152">
        <v>150.838989</v>
      </c>
      <c r="R152">
        <v>8.8548260612859409</v>
      </c>
      <c r="S152">
        <v>0.90867998781262527</v>
      </c>
      <c r="T152">
        <v>-9.5762295399291694E-2</v>
      </c>
    </row>
    <row r="153" spans="1:32" x14ac:dyDescent="0.35">
      <c r="A153" t="s">
        <v>80</v>
      </c>
      <c r="B153">
        <v>161.323227</v>
      </c>
      <c r="C153">
        <f t="shared" si="42"/>
        <v>9.4738399362342793</v>
      </c>
      <c r="D153">
        <f t="shared" si="44"/>
        <v>0.97220303348860271</v>
      </c>
      <c r="E153">
        <f t="shared" si="43"/>
        <v>-2.8190614144624638E-2</v>
      </c>
      <c r="H153">
        <v>15</v>
      </c>
      <c r="I153">
        <v>161.323227</v>
      </c>
      <c r="J153">
        <v>9.4738399362342793</v>
      </c>
      <c r="K153">
        <v>0.97220303348860271</v>
      </c>
      <c r="L153">
        <v>-2.8190614144624638E-2</v>
      </c>
      <c r="P153">
        <v>45</v>
      </c>
      <c r="Q153">
        <v>145.611176</v>
      </c>
      <c r="R153">
        <v>8.5461637834327213</v>
      </c>
      <c r="S153">
        <v>0.88468024939207512</v>
      </c>
      <c r="T153">
        <v>-0.12252899938077097</v>
      </c>
    </row>
    <row r="154" spans="1:32" x14ac:dyDescent="0.35">
      <c r="A154" t="s">
        <v>81</v>
      </c>
      <c r="B154">
        <v>165.65721099999999</v>
      </c>
      <c r="C154">
        <f t="shared" si="42"/>
        <v>9.7297284643089075</v>
      </c>
      <c r="D154">
        <f t="shared" si="44"/>
        <v>0.9984622488546554</v>
      </c>
      <c r="E154">
        <f t="shared" si="43"/>
        <v>-1.5389346981324878E-3</v>
      </c>
      <c r="H154">
        <v>0</v>
      </c>
      <c r="I154">
        <v>165.65721099999999</v>
      </c>
      <c r="J154">
        <v>9.7297284643089075</v>
      </c>
      <c r="K154">
        <v>0.9984622488546554</v>
      </c>
      <c r="L154">
        <v>-1.5389346981324878E-3</v>
      </c>
      <c r="P154">
        <v>45</v>
      </c>
      <c r="Q154">
        <v>146.04513499999999</v>
      </c>
      <c r="R154">
        <v>8.5717857353722611</v>
      </c>
      <c r="S154">
        <v>0.88733257801649557</v>
      </c>
      <c r="T154">
        <v>-0.11953541991663147</v>
      </c>
    </row>
    <row r="155" spans="1:32" x14ac:dyDescent="0.35">
      <c r="A155" t="s">
        <v>81</v>
      </c>
      <c r="B155">
        <v>165.911011</v>
      </c>
      <c r="C155">
        <f t="shared" si="42"/>
        <v>9.7447134085139044</v>
      </c>
      <c r="D155">
        <f t="shared" si="44"/>
        <v>1</v>
      </c>
      <c r="E155">
        <f t="shared" si="43"/>
        <v>0</v>
      </c>
      <c r="H155">
        <v>0</v>
      </c>
      <c r="I155">
        <v>165.911011</v>
      </c>
      <c r="J155">
        <v>9.7447134085139044</v>
      </c>
      <c r="K155">
        <v>1</v>
      </c>
      <c r="L155">
        <v>0</v>
      </c>
      <c r="P155">
        <v>30</v>
      </c>
      <c r="Q155">
        <v>157.526443</v>
      </c>
      <c r="R155">
        <v>9.249668949636888</v>
      </c>
      <c r="S155">
        <v>0.97873544920190436</v>
      </c>
      <c r="T155">
        <v>-2.1493898503441435E-2</v>
      </c>
    </row>
    <row r="156" spans="1:32" x14ac:dyDescent="0.35">
      <c r="A156" t="s">
        <v>82</v>
      </c>
      <c r="B156">
        <v>123.217789</v>
      </c>
      <c r="C156">
        <f t="shared" si="42"/>
        <v>7.2240059632756681</v>
      </c>
      <c r="D156">
        <f>C156/$C$168</f>
        <v>0.7478133533539093</v>
      </c>
      <c r="E156">
        <f t="shared" si="43"/>
        <v>-0.29060185974657721</v>
      </c>
      <c r="H156">
        <v>120</v>
      </c>
      <c r="I156">
        <v>123.217789</v>
      </c>
      <c r="J156">
        <v>7.2240059632756681</v>
      </c>
      <c r="K156">
        <v>0.7478133533539093</v>
      </c>
      <c r="L156">
        <v>-0.29060185974657721</v>
      </c>
      <c r="P156">
        <v>30</v>
      </c>
      <c r="Q156">
        <v>157.81785600000001</v>
      </c>
      <c r="R156">
        <v>9.2668746531262904</v>
      </c>
      <c r="S156">
        <v>0.98055603673052039</v>
      </c>
      <c r="T156">
        <v>-1.9635483800301307E-2</v>
      </c>
    </row>
    <row r="157" spans="1:32" x14ac:dyDescent="0.35">
      <c r="A157" t="s">
        <v>82</v>
      </c>
      <c r="B157">
        <v>123.820717</v>
      </c>
      <c r="C157">
        <f t="shared" si="42"/>
        <v>7.2596042392395344</v>
      </c>
      <c r="D157">
        <f t="shared" ref="D157:D169" si="45">C157/$C$168</f>
        <v>0.7514984092989746</v>
      </c>
      <c r="E157">
        <f t="shared" si="43"/>
        <v>-0.28568618649264604</v>
      </c>
      <c r="H157">
        <v>120</v>
      </c>
      <c r="I157">
        <v>123.820717</v>
      </c>
      <c r="J157">
        <v>7.2596042392395344</v>
      </c>
      <c r="K157">
        <v>0.7514984092989746</v>
      </c>
      <c r="L157">
        <v>-0.28568618649264604</v>
      </c>
      <c r="P157">
        <v>30</v>
      </c>
      <c r="Q157">
        <v>157.63381999999999</v>
      </c>
      <c r="R157">
        <v>9.2560087382653347</v>
      </c>
      <c r="S157">
        <v>0.94984925161353728</v>
      </c>
      <c r="T157">
        <v>-5.145198949101841E-2</v>
      </c>
    </row>
    <row r="158" spans="1:32" x14ac:dyDescent="0.35">
      <c r="A158" t="s">
        <v>83</v>
      </c>
      <c r="B158">
        <v>139.050476</v>
      </c>
      <c r="C158">
        <f t="shared" si="42"/>
        <v>8.1588047470036003</v>
      </c>
      <c r="D158">
        <f t="shared" si="45"/>
        <v>0.84458168614938223</v>
      </c>
      <c r="E158">
        <f t="shared" si="43"/>
        <v>-0.16891382017774079</v>
      </c>
      <c r="H158">
        <v>90</v>
      </c>
      <c r="I158">
        <v>139.050476</v>
      </c>
      <c r="J158">
        <v>8.1588047470036003</v>
      </c>
      <c r="K158">
        <v>0.84458168614938223</v>
      </c>
      <c r="L158">
        <v>-0.16891382017774079</v>
      </c>
      <c r="P158">
        <v>30</v>
      </c>
      <c r="Q158">
        <v>156.15417500000001</v>
      </c>
      <c r="R158">
        <v>9.1686470449312161</v>
      </c>
      <c r="S158">
        <v>0.94088421696636226</v>
      </c>
      <c r="T158">
        <v>-6.0935189510829234E-2</v>
      </c>
    </row>
    <row r="159" spans="1:32" x14ac:dyDescent="0.35">
      <c r="A159" t="s">
        <v>83</v>
      </c>
      <c r="B159">
        <v>138.81568899999999</v>
      </c>
      <c r="C159">
        <f t="shared" si="42"/>
        <v>8.1449423746826461</v>
      </c>
      <c r="D159">
        <f t="shared" si="45"/>
        <v>0.84314668357830558</v>
      </c>
      <c r="E159">
        <f t="shared" si="43"/>
        <v>-0.17061433424460293</v>
      </c>
      <c r="H159">
        <v>90</v>
      </c>
      <c r="I159">
        <v>138.81568899999999</v>
      </c>
      <c r="J159">
        <v>8.1449423746826461</v>
      </c>
      <c r="K159">
        <v>0.84314668357830558</v>
      </c>
      <c r="L159">
        <v>-0.17061433424460293</v>
      </c>
      <c r="P159">
        <v>30</v>
      </c>
      <c r="Q159">
        <v>159.19712799999999</v>
      </c>
      <c r="R159">
        <v>9.3483100903347687</v>
      </c>
      <c r="S159">
        <v>0.96771668688871226</v>
      </c>
      <c r="T159">
        <v>-3.2815913378343775E-2</v>
      </c>
    </row>
    <row r="160" spans="1:32" x14ac:dyDescent="0.35">
      <c r="A160" t="s">
        <v>84</v>
      </c>
      <c r="B160">
        <v>148.616928</v>
      </c>
      <c r="C160">
        <f t="shared" si="42"/>
        <v>8.7236303949932097</v>
      </c>
      <c r="D160">
        <f t="shared" si="45"/>
        <v>0.90305120625092405</v>
      </c>
      <c r="E160">
        <f t="shared" si="43"/>
        <v>-0.10197602036126754</v>
      </c>
      <c r="H160">
        <v>60</v>
      </c>
      <c r="I160">
        <v>148.616928</v>
      </c>
      <c r="J160">
        <v>8.7236303949932097</v>
      </c>
      <c r="K160">
        <v>0.90305120625092405</v>
      </c>
      <c r="L160">
        <v>-0.10197602036126754</v>
      </c>
      <c r="P160">
        <v>30</v>
      </c>
      <c r="Q160">
        <v>158.998718</v>
      </c>
      <c r="R160">
        <v>9.3365955009741981</v>
      </c>
      <c r="S160">
        <v>0.96650401812882658</v>
      </c>
      <c r="T160">
        <v>-3.4069822940607009E-2</v>
      </c>
    </row>
    <row r="161" spans="1:20" x14ac:dyDescent="0.35">
      <c r="A161" t="s">
        <v>84</v>
      </c>
      <c r="B161">
        <v>148.65261799999999</v>
      </c>
      <c r="C161">
        <f t="shared" si="42"/>
        <v>8.7257376158705782</v>
      </c>
      <c r="D161">
        <f t="shared" si="45"/>
        <v>0.90326934116368196</v>
      </c>
      <c r="E161">
        <f t="shared" si="43"/>
        <v>-0.10173449632597878</v>
      </c>
      <c r="H161">
        <v>60</v>
      </c>
      <c r="I161">
        <v>148.65261799999999</v>
      </c>
      <c r="J161">
        <v>8.7257376158705782</v>
      </c>
      <c r="K161">
        <v>0.90326934116368196</v>
      </c>
      <c r="L161">
        <v>-0.10173449632597878</v>
      </c>
      <c r="P161">
        <v>15</v>
      </c>
      <c r="Q161">
        <v>161.490982</v>
      </c>
      <c r="R161">
        <v>9.4837445828659135</v>
      </c>
      <c r="S161">
        <v>1.0035036999666656</v>
      </c>
      <c r="T161">
        <v>3.4975763094073154E-3</v>
      </c>
    </row>
    <row r="162" spans="1:20" x14ac:dyDescent="0.35">
      <c r="A162" t="s">
        <v>85</v>
      </c>
      <c r="B162">
        <v>145.611176</v>
      </c>
      <c r="C162">
        <f t="shared" si="42"/>
        <v>8.5461637834327213</v>
      </c>
      <c r="D162">
        <f t="shared" si="45"/>
        <v>0.88468024939207512</v>
      </c>
      <c r="E162">
        <f t="shared" si="43"/>
        <v>-0.12252899938077097</v>
      </c>
      <c r="H162">
        <v>45</v>
      </c>
      <c r="I162">
        <v>145.611176</v>
      </c>
      <c r="J162">
        <v>8.5461637834327213</v>
      </c>
      <c r="K162">
        <v>0.88468024939207512</v>
      </c>
      <c r="L162">
        <v>-0.12252899938077097</v>
      </c>
      <c r="P162">
        <v>15</v>
      </c>
      <c r="Q162">
        <v>161.139343</v>
      </c>
      <c r="R162">
        <v>9.4629829958079927</v>
      </c>
      <c r="S162">
        <v>1.0013068536421192</v>
      </c>
      <c r="T162">
        <v>1.3060004521470029E-3</v>
      </c>
    </row>
    <row r="163" spans="1:20" x14ac:dyDescent="0.35">
      <c r="A163" t="s">
        <v>85</v>
      </c>
      <c r="B163">
        <v>146.04513499999999</v>
      </c>
      <c r="C163">
        <f t="shared" si="42"/>
        <v>8.5717857353722611</v>
      </c>
      <c r="D163">
        <f t="shared" si="45"/>
        <v>0.88733257801649557</v>
      </c>
      <c r="E163">
        <f t="shared" si="43"/>
        <v>-0.11953541991663147</v>
      </c>
      <c r="H163">
        <v>45</v>
      </c>
      <c r="I163">
        <v>146.04513499999999</v>
      </c>
      <c r="J163">
        <v>8.5717857353722611</v>
      </c>
      <c r="K163">
        <v>0.88733257801649557</v>
      </c>
      <c r="L163">
        <v>-0.11953541991663147</v>
      </c>
      <c r="P163">
        <v>15</v>
      </c>
      <c r="Q163">
        <v>161.36788899999999</v>
      </c>
      <c r="R163">
        <v>9.4764768849264911</v>
      </c>
      <c r="S163">
        <v>0.97247363648960095</v>
      </c>
      <c r="T163">
        <v>-2.7912312865113916E-2</v>
      </c>
    </row>
    <row r="164" spans="1:20" x14ac:dyDescent="0.35">
      <c r="A164" t="s">
        <v>86</v>
      </c>
      <c r="B164">
        <v>159.19712799999999</v>
      </c>
      <c r="C164">
        <f t="shared" si="42"/>
        <v>9.3483100903347687</v>
      </c>
      <c r="D164">
        <f t="shared" si="45"/>
        <v>0.96771668688871226</v>
      </c>
      <c r="E164">
        <f t="shared" si="43"/>
        <v>-3.2815913378343775E-2</v>
      </c>
      <c r="H164">
        <v>30</v>
      </c>
      <c r="I164">
        <v>159.19712799999999</v>
      </c>
      <c r="J164">
        <v>9.3483100903347687</v>
      </c>
      <c r="K164">
        <v>0.96771668688871226</v>
      </c>
      <c r="L164">
        <v>-3.2815913378343775E-2</v>
      </c>
      <c r="P164">
        <v>15</v>
      </c>
      <c r="Q164">
        <v>161.323227</v>
      </c>
      <c r="R164">
        <v>9.4738399362342793</v>
      </c>
      <c r="S164">
        <v>0.97220303348860271</v>
      </c>
      <c r="T164">
        <v>-2.8190614144624638E-2</v>
      </c>
    </row>
    <row r="165" spans="1:20" x14ac:dyDescent="0.35">
      <c r="A165" t="s">
        <v>86</v>
      </c>
      <c r="B165">
        <v>158.998718</v>
      </c>
      <c r="C165">
        <f t="shared" si="42"/>
        <v>9.3365955009741981</v>
      </c>
      <c r="D165">
        <f t="shared" si="45"/>
        <v>0.96650401812882658</v>
      </c>
      <c r="E165">
        <f t="shared" si="43"/>
        <v>-3.4069822940607009E-2</v>
      </c>
      <c r="H165">
        <v>30</v>
      </c>
      <c r="I165">
        <v>158.998718</v>
      </c>
      <c r="J165">
        <v>9.3365955009741981</v>
      </c>
      <c r="K165">
        <v>0.96650401812882658</v>
      </c>
      <c r="L165">
        <v>-3.4069822940607009E-2</v>
      </c>
      <c r="P165">
        <v>15</v>
      </c>
      <c r="Q165">
        <v>154.486221</v>
      </c>
      <c r="R165">
        <v>9.0701671488457212</v>
      </c>
      <c r="S165">
        <v>0.93892393576917565</v>
      </c>
      <c r="T165">
        <v>-6.3020808625635527E-2</v>
      </c>
    </row>
    <row r="166" spans="1:20" x14ac:dyDescent="0.35">
      <c r="A166" t="s">
        <v>87</v>
      </c>
      <c r="B166">
        <v>154.486221</v>
      </c>
      <c r="C166">
        <f t="shared" si="42"/>
        <v>9.0701671488457212</v>
      </c>
      <c r="D166">
        <f t="shared" si="45"/>
        <v>0.93892393576917565</v>
      </c>
      <c r="E166">
        <f t="shared" si="43"/>
        <v>-6.3020808625635527E-2</v>
      </c>
      <c r="H166">
        <v>15</v>
      </c>
      <c r="I166">
        <v>154.486221</v>
      </c>
      <c r="J166">
        <v>9.0701671488457212</v>
      </c>
      <c r="K166">
        <v>0.93892393576917565</v>
      </c>
      <c r="L166">
        <v>-6.3020808625635527E-2</v>
      </c>
      <c r="P166">
        <v>15</v>
      </c>
      <c r="Q166">
        <v>153.47103899999999</v>
      </c>
      <c r="R166">
        <v>9.0102284347877415</v>
      </c>
      <c r="S166">
        <v>0.93271921072004316</v>
      </c>
      <c r="T166">
        <v>-6.9651076570638709E-2</v>
      </c>
    </row>
    <row r="167" spans="1:20" x14ac:dyDescent="0.35">
      <c r="A167" t="s">
        <v>87</v>
      </c>
      <c r="B167">
        <v>153.47103899999999</v>
      </c>
      <c r="C167">
        <f t="shared" si="42"/>
        <v>9.0102284347877415</v>
      </c>
      <c r="D167">
        <f t="shared" si="45"/>
        <v>0.93271921072004316</v>
      </c>
      <c r="E167">
        <f t="shared" si="43"/>
        <v>-6.9651076570638709E-2</v>
      </c>
      <c r="H167">
        <v>15</v>
      </c>
      <c r="I167">
        <v>153.47103899999999</v>
      </c>
      <c r="J167">
        <v>9.0102284347877415</v>
      </c>
      <c r="K167">
        <v>0.93271921072004316</v>
      </c>
      <c r="L167">
        <v>-6.9651076570638709E-2</v>
      </c>
      <c r="P167">
        <v>0</v>
      </c>
      <c r="Q167">
        <v>160.78057899999999</v>
      </c>
      <c r="R167">
        <v>9.441800732124932</v>
      </c>
      <c r="S167">
        <v>0.99906549425143887</v>
      </c>
      <c r="T167">
        <v>-9.3494267128391812E-4</v>
      </c>
    </row>
    <row r="168" spans="1:20" x14ac:dyDescent="0.35">
      <c r="A168" t="s">
        <v>88</v>
      </c>
      <c r="B168">
        <v>164.479141</v>
      </c>
      <c r="C168">
        <f t="shared" si="42"/>
        <v>9.6601724626557228</v>
      </c>
      <c r="D168">
        <f t="shared" si="45"/>
        <v>1</v>
      </c>
      <c r="E168">
        <f t="shared" si="43"/>
        <v>0</v>
      </c>
      <c r="H168">
        <v>0</v>
      </c>
      <c r="I168">
        <v>164.479141</v>
      </c>
      <c r="J168">
        <v>9.6601724626557228</v>
      </c>
      <c r="K168">
        <v>1</v>
      </c>
      <c r="L168">
        <v>0</v>
      </c>
      <c r="P168">
        <v>0</v>
      </c>
      <c r="Q168">
        <v>160.930161</v>
      </c>
      <c r="R168">
        <v>9.450632402432543</v>
      </c>
      <c r="S168">
        <v>1</v>
      </c>
      <c r="T168">
        <v>0</v>
      </c>
    </row>
    <row r="169" spans="1:20" x14ac:dyDescent="0.35">
      <c r="A169" t="s">
        <v>88</v>
      </c>
      <c r="B169">
        <v>163.57368500000001</v>
      </c>
      <c r="C169">
        <f t="shared" si="42"/>
        <v>9.6067122276672379</v>
      </c>
      <c r="D169">
        <f t="shared" si="45"/>
        <v>0.994465912984975</v>
      </c>
      <c r="E169">
        <f t="shared" si="43"/>
        <v>-5.5494568059720143E-3</v>
      </c>
      <c r="H169">
        <v>0</v>
      </c>
      <c r="I169">
        <v>163.57368500000001</v>
      </c>
      <c r="J169">
        <v>9.6067122276672379</v>
      </c>
      <c r="K169">
        <v>0.994465912984975</v>
      </c>
      <c r="L169">
        <v>-5.5494568059720143E-3</v>
      </c>
      <c r="P169">
        <v>0</v>
      </c>
      <c r="Q169">
        <v>165.65721099999999</v>
      </c>
      <c r="R169">
        <v>9.7297284643089075</v>
      </c>
      <c r="S169">
        <v>0.9984622488546554</v>
      </c>
      <c r="T169">
        <v>-1.5389346981324878E-3</v>
      </c>
    </row>
    <row r="170" spans="1:20" x14ac:dyDescent="0.35">
      <c r="P170">
        <v>0</v>
      </c>
      <c r="Q170">
        <v>165.911011</v>
      </c>
      <c r="R170">
        <v>9.7447134085139044</v>
      </c>
      <c r="S170">
        <v>1</v>
      </c>
      <c r="T170">
        <v>0</v>
      </c>
    </row>
    <row r="171" spans="1:20" x14ac:dyDescent="0.35">
      <c r="P171">
        <v>0</v>
      </c>
      <c r="Q171">
        <v>164.479141</v>
      </c>
      <c r="R171">
        <v>9.6601724626557228</v>
      </c>
      <c r="S171">
        <v>1</v>
      </c>
      <c r="T171">
        <v>0</v>
      </c>
    </row>
    <row r="172" spans="1:20" x14ac:dyDescent="0.35">
      <c r="P172">
        <v>0</v>
      </c>
      <c r="Q172">
        <v>163.57368500000001</v>
      </c>
      <c r="R172">
        <v>9.6067122276672379</v>
      </c>
      <c r="S172">
        <v>0.994465912984975</v>
      </c>
      <c r="T172">
        <v>-5.5494568059720143E-3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129"/>
  <sheetViews>
    <sheetView topLeftCell="I1" zoomScale="70" zoomScaleNormal="70" workbookViewId="0">
      <selection activeCell="AC30" sqref="AC30"/>
    </sheetView>
  </sheetViews>
  <sheetFormatPr defaultRowHeight="14.5" x14ac:dyDescent="0.35"/>
  <cols>
    <col min="1" max="2" width="29.81640625" hidden="1" customWidth="1"/>
    <col min="3" max="3" width="16.81640625" hidden="1" customWidth="1"/>
    <col min="4" max="8" width="0" hidden="1" customWidth="1"/>
  </cols>
  <sheetData>
    <row r="1" spans="1:33" x14ac:dyDescent="0.35">
      <c r="A1" t="s">
        <v>0</v>
      </c>
      <c r="B1" t="s">
        <v>156</v>
      </c>
      <c r="C1" t="s">
        <v>1</v>
      </c>
      <c r="D1" t="s">
        <v>2</v>
      </c>
      <c r="E1" t="s">
        <v>3</v>
      </c>
      <c r="F1" t="s">
        <v>4</v>
      </c>
      <c r="I1" t="s">
        <v>156</v>
      </c>
      <c r="J1" t="s">
        <v>1</v>
      </c>
      <c r="K1" t="s">
        <v>2</v>
      </c>
      <c r="L1" t="s">
        <v>3</v>
      </c>
      <c r="M1" t="s">
        <v>4</v>
      </c>
      <c r="R1" t="s">
        <v>156</v>
      </c>
      <c r="S1" t="s">
        <v>1</v>
      </c>
      <c r="T1" t="s">
        <v>2</v>
      </c>
      <c r="U1" t="s">
        <v>3</v>
      </c>
      <c r="V1" t="s">
        <v>4</v>
      </c>
      <c r="X1" t="s">
        <v>172</v>
      </c>
    </row>
    <row r="2" spans="1:33" x14ac:dyDescent="0.35">
      <c r="A2" t="s">
        <v>89</v>
      </c>
      <c r="B2">
        <v>120</v>
      </c>
      <c r="C2">
        <v>157.89018200000001</v>
      </c>
      <c r="D2">
        <f>(C2-0.8648)/16.937</f>
        <v>9.2711449489283808</v>
      </c>
      <c r="E2">
        <f t="shared" ref="E2:E15" si="0">D2/$D$15</f>
        <v>0.9741062499968981</v>
      </c>
      <c r="F2">
        <f>LN(E2)</f>
        <v>-2.6234895049957976E-2</v>
      </c>
      <c r="G2" t="s">
        <v>169</v>
      </c>
      <c r="I2">
        <v>120</v>
      </c>
      <c r="J2">
        <v>157.89018200000001</v>
      </c>
      <c r="K2">
        <v>9.2711449489283808</v>
      </c>
      <c r="L2">
        <v>0.9741062499968981</v>
      </c>
      <c r="M2">
        <v>-2.6234895049957976E-2</v>
      </c>
      <c r="N2" t="s">
        <v>169</v>
      </c>
      <c r="R2">
        <v>120</v>
      </c>
      <c r="S2">
        <v>157.89018200000001</v>
      </c>
      <c r="T2">
        <v>9.2711449489283808</v>
      </c>
      <c r="U2">
        <v>0.9741062499968981</v>
      </c>
      <c r="V2">
        <v>-2.6234895049957976E-2</v>
      </c>
      <c r="X2" t="s">
        <v>156</v>
      </c>
      <c r="Z2" t="s">
        <v>3</v>
      </c>
      <c r="AF2" t="s">
        <v>3</v>
      </c>
    </row>
    <row r="3" spans="1:33" x14ac:dyDescent="0.35">
      <c r="A3" t="s">
        <v>89</v>
      </c>
      <c r="B3">
        <v>120</v>
      </c>
      <c r="C3">
        <v>157.94596899999999</v>
      </c>
      <c r="D3">
        <f t="shared" ref="D3:D66" si="1">(C3-0.8648)/16.937</f>
        <v>9.2744387435791449</v>
      </c>
      <c r="E3">
        <f t="shared" si="0"/>
        <v>0.97445232440013418</v>
      </c>
      <c r="F3">
        <f t="shared" ref="F3:F66" si="2">LN(E3)</f>
        <v>-2.5879684371231532E-2</v>
      </c>
      <c r="I3">
        <v>120</v>
      </c>
      <c r="J3">
        <v>157.94596899999999</v>
      </c>
      <c r="K3">
        <v>9.2744387435791449</v>
      </c>
      <c r="L3">
        <v>0.97445232440013418</v>
      </c>
      <c r="M3">
        <v>-2.5879684371231532E-2</v>
      </c>
      <c r="R3">
        <v>120</v>
      </c>
      <c r="S3">
        <v>157.94596899999999</v>
      </c>
      <c r="T3">
        <v>9.2744387435791449</v>
      </c>
      <c r="U3">
        <v>0.97445232440013418</v>
      </c>
      <c r="V3">
        <v>-2.5879684371231532E-2</v>
      </c>
      <c r="X3">
        <v>120</v>
      </c>
      <c r="Y3">
        <v>0.9741062499968981</v>
      </c>
      <c r="Z3">
        <v>0.97445232440013418</v>
      </c>
      <c r="AA3">
        <v>0.96369007024691078</v>
      </c>
      <c r="AB3">
        <v>0.96848520509879588</v>
      </c>
      <c r="AC3">
        <v>0.99626513302995556</v>
      </c>
      <c r="AD3">
        <v>0.99382184813987562</v>
      </c>
      <c r="AF3">
        <f>AVERAGE(Y3:AD3)</f>
        <v>0.9784701384854283</v>
      </c>
      <c r="AG3">
        <f>_xlfn.STDEV.S(Y3:AD3)</f>
        <v>1.3458621658916202E-2</v>
      </c>
    </row>
    <row r="4" spans="1:33" x14ac:dyDescent="0.35">
      <c r="A4" t="s">
        <v>90</v>
      </c>
      <c r="B4">
        <v>90</v>
      </c>
      <c r="C4">
        <v>155.314774</v>
      </c>
      <c r="D4">
        <f t="shared" si="1"/>
        <v>9.1190868512723622</v>
      </c>
      <c r="E4">
        <f t="shared" si="0"/>
        <v>0.95812971806849945</v>
      </c>
      <c r="F4">
        <f t="shared" si="2"/>
        <v>-4.2772105095776204E-2</v>
      </c>
      <c r="I4">
        <v>90</v>
      </c>
      <c r="J4">
        <v>155.314774</v>
      </c>
      <c r="K4">
        <v>9.1190868512723622</v>
      </c>
      <c r="L4">
        <v>0.95812971806849945</v>
      </c>
      <c r="M4">
        <v>-4.2772105095776204E-2</v>
      </c>
      <c r="R4">
        <v>120</v>
      </c>
      <c r="S4">
        <v>162.67074600000001</v>
      </c>
      <c r="T4">
        <v>9.5534006022318003</v>
      </c>
      <c r="U4">
        <v>0.96369007024691078</v>
      </c>
      <c r="V4">
        <v>-3.6985539958294268E-2</v>
      </c>
      <c r="X4">
        <v>90</v>
      </c>
      <c r="Y4">
        <v>0.95812971806849945</v>
      </c>
      <c r="Z4">
        <v>0.96582350410150286</v>
      </c>
      <c r="AA4">
        <v>1.0008826135634108</v>
      </c>
      <c r="AB4">
        <v>0.99995828530768571</v>
      </c>
      <c r="AC4">
        <v>0.99626136892315087</v>
      </c>
      <c r="AD4">
        <v>1.003615263267102</v>
      </c>
      <c r="AF4">
        <f t="shared" ref="AF4:AF8" si="3">AVERAGE(Y4:AD4)</f>
        <v>0.98744512553855868</v>
      </c>
      <c r="AG4">
        <f t="shared" ref="AG4:AG8" si="4">_xlfn.STDEV.S(Y4:AD4)</f>
        <v>2.0016155385613525E-2</v>
      </c>
    </row>
    <row r="5" spans="1:33" x14ac:dyDescent="0.35">
      <c r="A5" t="s">
        <v>90</v>
      </c>
      <c r="B5">
        <v>90</v>
      </c>
      <c r="C5">
        <v>156.55500799999999</v>
      </c>
      <c r="D5">
        <f t="shared" si="1"/>
        <v>9.1923131605361021</v>
      </c>
      <c r="E5">
        <f t="shared" si="0"/>
        <v>0.96582350410150286</v>
      </c>
      <c r="F5">
        <f t="shared" si="2"/>
        <v>-3.4774169432212183E-2</v>
      </c>
      <c r="I5">
        <v>90</v>
      </c>
      <c r="J5">
        <v>156.55500799999999</v>
      </c>
      <c r="K5">
        <v>9.1923131605361021</v>
      </c>
      <c r="L5">
        <v>0.96582350410150286</v>
      </c>
      <c r="M5">
        <v>-3.4774169432212183E-2</v>
      </c>
      <c r="R5">
        <v>120</v>
      </c>
      <c r="S5">
        <v>163.47586100000001</v>
      </c>
      <c r="T5">
        <v>9.6009364704493123</v>
      </c>
      <c r="U5">
        <v>0.96848520509879588</v>
      </c>
      <c r="V5">
        <v>-3.2022072350067855E-2</v>
      </c>
      <c r="X5">
        <v>60</v>
      </c>
      <c r="Y5">
        <v>0.9901656172006551</v>
      </c>
      <c r="Z5">
        <v>0.99242320568855558</v>
      </c>
      <c r="AA5">
        <v>0.96164656848145424</v>
      </c>
      <c r="AB5">
        <v>0.97345064119454638</v>
      </c>
      <c r="AC5">
        <v>0.99613288319339532</v>
      </c>
      <c r="AD5">
        <v>1.0002450907997138</v>
      </c>
      <c r="AF5">
        <f t="shared" si="3"/>
        <v>0.98567733442638683</v>
      </c>
      <c r="AG5">
        <f t="shared" si="4"/>
        <v>1.4927553224859816E-2</v>
      </c>
    </row>
    <row r="6" spans="1:33" x14ac:dyDescent="0.35">
      <c r="A6" t="s">
        <v>91</v>
      </c>
      <c r="B6">
        <v>60</v>
      </c>
      <c r="C6">
        <v>160.47894299999999</v>
      </c>
      <c r="D6">
        <f t="shared" si="1"/>
        <v>9.4239914388616626</v>
      </c>
      <c r="E6">
        <f t="shared" si="0"/>
        <v>0.9901656172006551</v>
      </c>
      <c r="F6">
        <f t="shared" si="2"/>
        <v>-9.8830597432582844E-3</v>
      </c>
      <c r="I6">
        <v>60</v>
      </c>
      <c r="J6">
        <v>160.47894299999999</v>
      </c>
      <c r="K6">
        <v>9.4239914388616626</v>
      </c>
      <c r="L6">
        <v>0.9901656172006551</v>
      </c>
      <c r="M6">
        <v>-9.8830597432582844E-3</v>
      </c>
      <c r="R6">
        <v>120</v>
      </c>
      <c r="S6">
        <v>158.346451</v>
      </c>
      <c r="T6">
        <v>9.298084135325027</v>
      </c>
      <c r="U6">
        <v>0.99626513302995556</v>
      </c>
      <c r="V6">
        <v>-3.7418590006518589E-3</v>
      </c>
      <c r="X6">
        <v>45</v>
      </c>
      <c r="Y6">
        <v>1.000702738173284</v>
      </c>
      <c r="Z6">
        <v>1.0057348400217767</v>
      </c>
      <c r="AA6">
        <v>0.97318300368333477</v>
      </c>
      <c r="AB6">
        <v>0.97482309864489025</v>
      </c>
      <c r="AC6">
        <v>1.0234982496492151</v>
      </c>
      <c r="AD6">
        <v>1.0318171597582264</v>
      </c>
      <c r="AF6">
        <f t="shared" si="3"/>
        <v>1.0016265149884545</v>
      </c>
      <c r="AG6">
        <f t="shared" si="4"/>
        <v>2.4228231342464362E-2</v>
      </c>
    </row>
    <row r="7" spans="1:33" x14ac:dyDescent="0.35">
      <c r="A7" t="s">
        <v>91</v>
      </c>
      <c r="B7">
        <v>60</v>
      </c>
      <c r="C7">
        <v>160.84286499999999</v>
      </c>
      <c r="D7">
        <f t="shared" si="1"/>
        <v>9.4454782429001582</v>
      </c>
      <c r="E7">
        <f t="shared" si="0"/>
        <v>0.99242320568855558</v>
      </c>
      <c r="F7">
        <f t="shared" si="2"/>
        <v>-7.6056440354646815E-3</v>
      </c>
      <c r="I7">
        <v>60</v>
      </c>
      <c r="J7">
        <v>160.84286499999999</v>
      </c>
      <c r="K7">
        <v>9.4454782429001582</v>
      </c>
      <c r="L7">
        <v>0.99242320568855558</v>
      </c>
      <c r="M7">
        <v>-7.6056440354646815E-3</v>
      </c>
      <c r="R7">
        <v>120</v>
      </c>
      <c r="S7">
        <v>157.96023600000001</v>
      </c>
      <c r="T7">
        <v>9.275281100549094</v>
      </c>
      <c r="U7">
        <v>0.99382184813987562</v>
      </c>
      <c r="V7">
        <v>-6.1973156121463311E-3</v>
      </c>
      <c r="X7">
        <v>30</v>
      </c>
      <c r="Y7">
        <v>0.99692551041120225</v>
      </c>
      <c r="Z7">
        <v>0.9977798930318863</v>
      </c>
      <c r="AA7">
        <v>0.97497195291459471</v>
      </c>
      <c r="AB7">
        <v>0.97459662788885792</v>
      </c>
      <c r="AC7">
        <v>1.0098598278889683</v>
      </c>
      <c r="AD7">
        <v>1.0023058222400625</v>
      </c>
      <c r="AF7">
        <f t="shared" si="3"/>
        <v>0.99273993906259539</v>
      </c>
      <c r="AG7">
        <f t="shared" si="4"/>
        <v>1.464512157697421E-2</v>
      </c>
    </row>
    <row r="8" spans="1:33" x14ac:dyDescent="0.35">
      <c r="A8" t="s">
        <v>92</v>
      </c>
      <c r="B8">
        <v>45</v>
      </c>
      <c r="C8">
        <v>162.17752100000001</v>
      </c>
      <c r="D8">
        <f t="shared" si="1"/>
        <v>9.5242794473637602</v>
      </c>
      <c r="E8">
        <f t="shared" si="0"/>
        <v>1.000702738173284</v>
      </c>
      <c r="F8">
        <f t="shared" si="2"/>
        <v>7.0249136843329697E-4</v>
      </c>
      <c r="I8">
        <v>45</v>
      </c>
      <c r="J8">
        <v>162.17752100000001</v>
      </c>
      <c r="K8">
        <v>9.5242794473637602</v>
      </c>
      <c r="L8">
        <v>1.000702738173284</v>
      </c>
      <c r="M8">
        <v>7.0249136843329697E-4</v>
      </c>
      <c r="R8">
        <v>90</v>
      </c>
      <c r="S8">
        <v>155.314774</v>
      </c>
      <c r="T8">
        <v>9.1190868512723622</v>
      </c>
      <c r="U8">
        <v>0.95812971806849945</v>
      </c>
      <c r="V8">
        <v>-4.2772105095776204E-2</v>
      </c>
      <c r="X8">
        <v>15</v>
      </c>
      <c r="Y8">
        <v>0.99643707819332361</v>
      </c>
      <c r="Z8">
        <v>0.99415137546383525</v>
      </c>
      <c r="AA8">
        <v>0.96779924736427225</v>
      </c>
      <c r="AB8">
        <v>0.97832084343391423</v>
      </c>
      <c r="AC8">
        <v>0.99436917457420615</v>
      </c>
      <c r="AD8">
        <v>0.99960373761002341</v>
      </c>
      <c r="AF8">
        <f t="shared" si="3"/>
        <v>0.98844690943992919</v>
      </c>
      <c r="AG8">
        <f t="shared" si="4"/>
        <v>1.2528327345755244E-2</v>
      </c>
    </row>
    <row r="9" spans="1:33" x14ac:dyDescent="0.35">
      <c r="A9" t="s">
        <v>92</v>
      </c>
      <c r="B9">
        <v>45</v>
      </c>
      <c r="C9">
        <v>162.98869300000001</v>
      </c>
      <c r="D9">
        <f t="shared" si="1"/>
        <v>9.5721729349943914</v>
      </c>
      <c r="E9">
        <f t="shared" si="0"/>
        <v>1.0057348400217767</v>
      </c>
      <c r="F9">
        <f t="shared" si="2"/>
        <v>5.7184584274474065E-3</v>
      </c>
      <c r="I9">
        <v>45</v>
      </c>
      <c r="J9">
        <v>162.98869300000001</v>
      </c>
      <c r="K9">
        <v>9.5721729349943914</v>
      </c>
      <c r="L9">
        <v>1.0057348400217767</v>
      </c>
      <c r="M9">
        <v>5.7184584274474065E-3</v>
      </c>
      <c r="R9">
        <v>90</v>
      </c>
      <c r="S9">
        <v>156.55500799999999</v>
      </c>
      <c r="T9">
        <v>9.1923131605361021</v>
      </c>
      <c r="U9">
        <v>0.96582350410150286</v>
      </c>
      <c r="V9">
        <v>-3.4774169432212183E-2</v>
      </c>
    </row>
    <row r="10" spans="1:33" x14ac:dyDescent="0.35">
      <c r="A10" t="s">
        <v>93</v>
      </c>
      <c r="B10">
        <v>30</v>
      </c>
      <c r="C10">
        <v>161.568634</v>
      </c>
      <c r="D10">
        <f t="shared" si="1"/>
        <v>9.4883293381354417</v>
      </c>
      <c r="E10">
        <f t="shared" si="0"/>
        <v>0.99692551041120225</v>
      </c>
      <c r="F10">
        <f t="shared" si="2"/>
        <v>-3.0792255414961844E-3</v>
      </c>
      <c r="I10">
        <v>30</v>
      </c>
      <c r="J10">
        <v>161.568634</v>
      </c>
      <c r="K10">
        <v>9.4883293381354417</v>
      </c>
      <c r="L10">
        <v>0.99692551041120225</v>
      </c>
      <c r="M10">
        <v>-3.0792255414961844E-3</v>
      </c>
      <c r="R10">
        <v>90</v>
      </c>
      <c r="S10">
        <v>168.91546600000001</v>
      </c>
      <c r="T10">
        <v>9.9221034421680336</v>
      </c>
      <c r="U10">
        <v>1.0008826135634108</v>
      </c>
      <c r="V10">
        <v>8.8222428909532421E-4</v>
      </c>
      <c r="X10" t="s">
        <v>156</v>
      </c>
      <c r="AF10" t="s">
        <v>157</v>
      </c>
    </row>
    <row r="11" spans="1:33" x14ac:dyDescent="0.35">
      <c r="A11" t="s">
        <v>93</v>
      </c>
      <c r="B11">
        <v>30</v>
      </c>
      <c r="C11">
        <v>161.70635999999999</v>
      </c>
      <c r="D11">
        <f t="shared" si="1"/>
        <v>9.496461002538819</v>
      </c>
      <c r="E11">
        <f t="shared" si="0"/>
        <v>0.9977798930318863</v>
      </c>
      <c r="F11">
        <f t="shared" si="2"/>
        <v>-2.2225750592160995E-3</v>
      </c>
      <c r="I11">
        <v>30</v>
      </c>
      <c r="J11">
        <v>161.70635999999999</v>
      </c>
      <c r="K11">
        <v>9.496461002538819</v>
      </c>
      <c r="L11">
        <v>0.9977798930318863</v>
      </c>
      <c r="M11">
        <v>-2.2225750592160995E-3</v>
      </c>
      <c r="R11">
        <v>90</v>
      </c>
      <c r="S11">
        <v>168.76026899999999</v>
      </c>
      <c r="T11">
        <v>9.9129402491586447</v>
      </c>
      <c r="U11">
        <v>0.99995828530768571</v>
      </c>
      <c r="V11">
        <v>-4.1715562396261806E-5</v>
      </c>
      <c r="X11">
        <v>120</v>
      </c>
      <c r="Y11">
        <v>-2.6234895049957976E-2</v>
      </c>
      <c r="Z11">
        <v>-2.5879684371231532E-2</v>
      </c>
      <c r="AA11">
        <v>-3.6985539958294268E-2</v>
      </c>
      <c r="AB11">
        <v>-3.2022072350067855E-2</v>
      </c>
      <c r="AC11">
        <v>-3.7418590006518589E-3</v>
      </c>
      <c r="AD11">
        <v>-6.1973156121463311E-3</v>
      </c>
      <c r="AF11">
        <f>AVERAGE(Y11:AD11)</f>
        <v>-2.1843561057058303E-2</v>
      </c>
      <c r="AG11">
        <f>_xlfn.STDEV.S(Y11:AD11)</f>
        <v>1.371810727974632E-2</v>
      </c>
    </row>
    <row r="12" spans="1:33" x14ac:dyDescent="0.35">
      <c r="A12" t="s">
        <v>94</v>
      </c>
      <c r="B12">
        <v>15</v>
      </c>
      <c r="C12">
        <v>161.48989900000001</v>
      </c>
      <c r="D12">
        <f t="shared" si="1"/>
        <v>9.4836806400188927</v>
      </c>
      <c r="E12">
        <f t="shared" si="0"/>
        <v>0.99643707819332361</v>
      </c>
      <c r="F12">
        <f t="shared" si="2"/>
        <v>-3.5692841293777059E-3</v>
      </c>
      <c r="I12">
        <v>15</v>
      </c>
      <c r="J12">
        <v>161.48989900000001</v>
      </c>
      <c r="K12">
        <v>9.4836806400188927</v>
      </c>
      <c r="L12">
        <v>0.99643707819332361</v>
      </c>
      <c r="M12">
        <v>-3.5692841293777059E-3</v>
      </c>
      <c r="R12">
        <v>90</v>
      </c>
      <c r="S12">
        <v>158.345856</v>
      </c>
      <c r="T12">
        <v>9.2980490051366829</v>
      </c>
      <c r="U12">
        <v>0.99626136892315087</v>
      </c>
      <c r="V12">
        <v>-3.7456372257354481E-3</v>
      </c>
      <c r="X12">
        <v>90</v>
      </c>
      <c r="Y12">
        <v>-4.2772105095776204E-2</v>
      </c>
      <c r="Z12">
        <v>-3.4774169432212183E-2</v>
      </c>
      <c r="AA12">
        <v>8.8222428909532421E-4</v>
      </c>
      <c r="AB12">
        <v>-4.1715562396261806E-5</v>
      </c>
      <c r="AC12">
        <v>-3.7456372257354481E-3</v>
      </c>
      <c r="AD12">
        <v>3.6087439109247052E-3</v>
      </c>
      <c r="AF12">
        <f t="shared" ref="AF12:AF16" si="5">AVERAGE(Y12:AD12)</f>
        <v>-1.2807109852683346E-2</v>
      </c>
      <c r="AG12">
        <f t="shared" ref="AG12:AG16" si="6">_xlfn.STDEV.S(Y12:AD12)</f>
        <v>2.0407823735410884E-2</v>
      </c>
    </row>
    <row r="13" spans="1:33" x14ac:dyDescent="0.35">
      <c r="A13" t="s">
        <v>94</v>
      </c>
      <c r="B13">
        <v>15</v>
      </c>
      <c r="C13">
        <v>161.12144499999999</v>
      </c>
      <c r="D13">
        <f t="shared" si="1"/>
        <v>9.4619262561256416</v>
      </c>
      <c r="E13">
        <f t="shared" si="0"/>
        <v>0.99415137546383525</v>
      </c>
      <c r="F13">
        <f t="shared" si="2"/>
        <v>-5.8657947213564959E-3</v>
      </c>
      <c r="I13">
        <v>15</v>
      </c>
      <c r="J13">
        <v>161.12144499999999</v>
      </c>
      <c r="K13">
        <v>9.4619262561256416</v>
      </c>
      <c r="L13">
        <v>0.99415137546383525</v>
      </c>
      <c r="M13">
        <v>-5.8657947213564959E-3</v>
      </c>
      <c r="R13">
        <v>90</v>
      </c>
      <c r="S13">
        <v>159.50830099999999</v>
      </c>
      <c r="T13">
        <v>9.3666824703312255</v>
      </c>
      <c r="U13">
        <v>1.003615263267102</v>
      </c>
      <c r="V13">
        <v>3.6087439109247052E-3</v>
      </c>
      <c r="X13">
        <v>60</v>
      </c>
      <c r="Y13">
        <v>-9.8830597432582844E-3</v>
      </c>
      <c r="Z13">
        <v>-7.6056440354646815E-3</v>
      </c>
      <c r="AA13">
        <v>-3.9108288252484878E-2</v>
      </c>
      <c r="AB13">
        <v>-2.6908157874866081E-2</v>
      </c>
      <c r="AC13">
        <v>-3.8746134359379874E-3</v>
      </c>
      <c r="AD13">
        <v>2.4506076987033839E-4</v>
      </c>
      <c r="AF13">
        <f t="shared" si="5"/>
        <v>-1.4522450428690263E-2</v>
      </c>
      <c r="AG13">
        <f t="shared" si="6"/>
        <v>1.5222950743383892E-2</v>
      </c>
    </row>
    <row r="14" spans="1:33" x14ac:dyDescent="0.35">
      <c r="A14" t="s">
        <v>95</v>
      </c>
      <c r="B14">
        <v>0</v>
      </c>
      <c r="C14">
        <v>160.790268</v>
      </c>
      <c r="D14">
        <f t="shared" si="1"/>
        <v>9.4423727932927903</v>
      </c>
      <c r="E14">
        <f t="shared" si="0"/>
        <v>0.99209692043595177</v>
      </c>
      <c r="F14">
        <f t="shared" si="2"/>
        <v>-7.9344744174281896E-3</v>
      </c>
      <c r="I14">
        <v>0</v>
      </c>
      <c r="J14">
        <v>160.790268</v>
      </c>
      <c r="K14">
        <v>9.4423727932927903</v>
      </c>
      <c r="L14">
        <v>0.99209692043595177</v>
      </c>
      <c r="M14">
        <v>-7.9344744174281896E-3</v>
      </c>
      <c r="R14">
        <v>60</v>
      </c>
      <c r="S14">
        <v>160.47894299999999</v>
      </c>
      <c r="T14">
        <v>9.4239914388616626</v>
      </c>
      <c r="U14">
        <v>0.9901656172006551</v>
      </c>
      <c r="V14">
        <v>-9.8830597432582844E-3</v>
      </c>
      <c r="X14">
        <v>45</v>
      </c>
      <c r="Y14">
        <v>7.0249136843329697E-4</v>
      </c>
      <c r="Z14">
        <v>5.7184584274474065E-3</v>
      </c>
      <c r="AA14">
        <v>-2.7183132586828144E-2</v>
      </c>
      <c r="AB14">
        <v>-2.5499261733317746E-2</v>
      </c>
      <c r="AC14">
        <v>2.3226415955766428E-2</v>
      </c>
      <c r="AD14">
        <v>3.1321480585862489E-2</v>
      </c>
      <c r="AF14">
        <f t="shared" si="5"/>
        <v>1.3810753362272887E-3</v>
      </c>
      <c r="AG14">
        <f t="shared" si="6"/>
        <v>2.4213164340173787E-2</v>
      </c>
    </row>
    <row r="15" spans="1:33" x14ac:dyDescent="0.35">
      <c r="A15" t="s">
        <v>95</v>
      </c>
      <c r="B15">
        <v>0</v>
      </c>
      <c r="C15">
        <v>162.06424000000001</v>
      </c>
      <c r="D15">
        <f t="shared" si="1"/>
        <v>9.5175910727991972</v>
      </c>
      <c r="E15">
        <f t="shared" si="0"/>
        <v>1</v>
      </c>
      <c r="F15">
        <f t="shared" si="2"/>
        <v>0</v>
      </c>
      <c r="I15">
        <v>0</v>
      </c>
      <c r="J15">
        <v>162.06424000000001</v>
      </c>
      <c r="K15">
        <v>9.5175910727991972</v>
      </c>
      <c r="L15">
        <v>1</v>
      </c>
      <c r="M15">
        <v>0</v>
      </c>
      <c r="R15">
        <v>60</v>
      </c>
      <c r="S15">
        <v>160.84286499999999</v>
      </c>
      <c r="T15">
        <v>9.4454782429001582</v>
      </c>
      <c r="U15">
        <v>0.99242320568855558</v>
      </c>
      <c r="V15">
        <v>-7.6056440354646815E-3</v>
      </c>
      <c r="X15">
        <v>30</v>
      </c>
      <c r="Y15">
        <v>-3.0792255414961844E-3</v>
      </c>
      <c r="Z15">
        <v>-2.2225750592160995E-3</v>
      </c>
      <c r="AA15">
        <v>-2.534657463948746E-2</v>
      </c>
      <c r="AB15">
        <v>-2.5731608573732509E-2</v>
      </c>
      <c r="AC15">
        <v>9.8115369533921873E-3</v>
      </c>
      <c r="AD15">
        <v>2.3031679114513259E-3</v>
      </c>
      <c r="AF15">
        <f t="shared" si="5"/>
        <v>-7.3775464915147894E-3</v>
      </c>
      <c r="AG15">
        <f t="shared" si="6"/>
        <v>1.4791806393983741E-2</v>
      </c>
    </row>
    <row r="16" spans="1:33" x14ac:dyDescent="0.35">
      <c r="A16" t="s">
        <v>96</v>
      </c>
      <c r="B16">
        <v>120</v>
      </c>
      <c r="C16">
        <v>162.67074600000001</v>
      </c>
      <c r="D16">
        <f t="shared" si="1"/>
        <v>9.5534006022318003</v>
      </c>
      <c r="E16">
        <f t="shared" ref="E16:E29" si="7">D16/$D$28</f>
        <v>0.96369007024691078</v>
      </c>
      <c r="F16">
        <f t="shared" si="2"/>
        <v>-3.6985539958294268E-2</v>
      </c>
      <c r="I16">
        <v>120</v>
      </c>
      <c r="J16">
        <v>162.67074600000001</v>
      </c>
      <c r="K16">
        <v>9.5534006022318003</v>
      </c>
      <c r="L16">
        <v>0.96369007024691078</v>
      </c>
      <c r="M16">
        <v>-3.6985539958294268E-2</v>
      </c>
      <c r="R16">
        <v>60</v>
      </c>
      <c r="S16">
        <v>162.32763700000001</v>
      </c>
      <c r="T16">
        <v>9.5331426462773798</v>
      </c>
      <c r="U16">
        <v>0.96164656848145424</v>
      </c>
      <c r="V16">
        <v>-3.9108288252484878E-2</v>
      </c>
      <c r="X16">
        <v>15</v>
      </c>
      <c r="Y16">
        <v>-3.5692841293777059E-3</v>
      </c>
      <c r="Z16">
        <v>-5.8657947213564959E-3</v>
      </c>
      <c r="AA16">
        <v>-3.2730602300145989E-2</v>
      </c>
      <c r="AB16">
        <v>-2.1917601976614798E-2</v>
      </c>
      <c r="AC16">
        <v>-5.6467382864228274E-3</v>
      </c>
      <c r="AD16">
        <v>-3.9634092266449441E-4</v>
      </c>
      <c r="AF16">
        <f t="shared" si="5"/>
        <v>-1.1687727056097053E-2</v>
      </c>
      <c r="AG16">
        <f t="shared" si="6"/>
        <v>1.2737706993178527E-2</v>
      </c>
    </row>
    <row r="17" spans="1:33" x14ac:dyDescent="0.35">
      <c r="A17" t="s">
        <v>96</v>
      </c>
      <c r="B17">
        <v>120</v>
      </c>
      <c r="C17">
        <v>163.47586100000001</v>
      </c>
      <c r="D17">
        <f t="shared" si="1"/>
        <v>9.6009364704493123</v>
      </c>
      <c r="E17">
        <f t="shared" si="7"/>
        <v>0.96848520509879588</v>
      </c>
      <c r="F17">
        <f t="shared" si="2"/>
        <v>-3.2022072350067855E-2</v>
      </c>
      <c r="I17">
        <v>120</v>
      </c>
      <c r="J17">
        <v>163.47586100000001</v>
      </c>
      <c r="K17">
        <v>9.6009364704493123</v>
      </c>
      <c r="L17">
        <v>0.96848520509879588</v>
      </c>
      <c r="M17">
        <v>-3.2022072350067855E-2</v>
      </c>
      <c r="R17">
        <v>60</v>
      </c>
      <c r="S17">
        <v>164.30957000000001</v>
      </c>
      <c r="T17">
        <v>9.6501605951467191</v>
      </c>
      <c r="U17">
        <v>0.97345064119454638</v>
      </c>
      <c r="V17">
        <v>-2.6908157874866081E-2</v>
      </c>
      <c r="X17">
        <v>0</v>
      </c>
      <c r="Y17">
        <v>-7.9344744174281896E-3</v>
      </c>
      <c r="Z17">
        <v>0</v>
      </c>
      <c r="AA17">
        <v>0</v>
      </c>
      <c r="AB17">
        <v>-1.09441816270863E-3</v>
      </c>
      <c r="AC17">
        <v>0</v>
      </c>
      <c r="AD17">
        <v>-6.7375090064137732E-3</v>
      </c>
      <c r="AF17">
        <f>AVERAGE(Y17:AD17)</f>
        <v>-2.6277335977584319E-3</v>
      </c>
      <c r="AG17">
        <f>_xlfn.STDEV.S(Y17:AD17)</f>
        <v>3.6910096137090951E-3</v>
      </c>
    </row>
    <row r="18" spans="1:33" x14ac:dyDescent="0.35">
      <c r="A18" t="s">
        <v>97</v>
      </c>
      <c r="B18">
        <v>90</v>
      </c>
      <c r="C18">
        <v>168.91546600000001</v>
      </c>
      <c r="D18">
        <f t="shared" si="1"/>
        <v>9.9221034421680336</v>
      </c>
      <c r="E18">
        <f t="shared" si="7"/>
        <v>1.0008826135634108</v>
      </c>
      <c r="F18">
        <f t="shared" si="2"/>
        <v>8.8222428909532421E-4</v>
      </c>
      <c r="I18">
        <v>90</v>
      </c>
      <c r="J18">
        <v>168.91546600000001</v>
      </c>
      <c r="K18">
        <v>9.9221034421680336</v>
      </c>
      <c r="L18">
        <v>1.0008826135634108</v>
      </c>
      <c r="M18">
        <v>8.8222428909532421E-4</v>
      </c>
      <c r="R18">
        <v>60</v>
      </c>
      <c r="S18">
        <v>158.325546</v>
      </c>
      <c r="T18">
        <v>9.2968498553462826</v>
      </c>
      <c r="U18">
        <v>0.99613288319339532</v>
      </c>
      <c r="V18">
        <v>-3.8746134359379874E-3</v>
      </c>
    </row>
    <row r="19" spans="1:33" x14ac:dyDescent="0.35">
      <c r="A19" t="s">
        <v>97</v>
      </c>
      <c r="B19">
        <v>90</v>
      </c>
      <c r="C19">
        <v>168.76026899999999</v>
      </c>
      <c r="D19">
        <f t="shared" si="1"/>
        <v>9.9129402491586447</v>
      </c>
      <c r="E19">
        <f t="shared" si="7"/>
        <v>0.99995828530768571</v>
      </c>
      <c r="F19">
        <f t="shared" si="2"/>
        <v>-4.1715562396261806E-5</v>
      </c>
      <c r="I19">
        <v>90</v>
      </c>
      <c r="J19">
        <v>168.76026899999999</v>
      </c>
      <c r="K19">
        <v>9.9129402491586447</v>
      </c>
      <c r="L19">
        <v>0.99995828530768571</v>
      </c>
      <c r="M19">
        <v>-4.1715562396261806E-5</v>
      </c>
      <c r="R19">
        <v>60</v>
      </c>
      <c r="S19">
        <v>158.975571</v>
      </c>
      <c r="T19">
        <v>9.3352288480840748</v>
      </c>
      <c r="U19">
        <v>1.0002450907997138</v>
      </c>
      <c r="V19">
        <v>2.4506076987033839E-4</v>
      </c>
      <c r="X19" t="s">
        <v>170</v>
      </c>
    </row>
    <row r="20" spans="1:33" x14ac:dyDescent="0.35">
      <c r="A20" t="s">
        <v>98</v>
      </c>
      <c r="B20">
        <v>60</v>
      </c>
      <c r="C20">
        <v>162.32763700000001</v>
      </c>
      <c r="D20">
        <f t="shared" si="1"/>
        <v>9.5331426462773798</v>
      </c>
      <c r="E20">
        <f t="shared" si="7"/>
        <v>0.96164656848145424</v>
      </c>
      <c r="F20">
        <f t="shared" si="2"/>
        <v>-3.9108288252484878E-2</v>
      </c>
      <c r="I20">
        <v>60</v>
      </c>
      <c r="J20">
        <v>162.32763700000001</v>
      </c>
      <c r="K20">
        <v>9.5331426462773798</v>
      </c>
      <c r="L20">
        <v>0.96164656848145424</v>
      </c>
      <c r="M20">
        <v>-3.9108288252484878E-2</v>
      </c>
      <c r="R20">
        <v>45</v>
      </c>
      <c r="S20">
        <v>162.17752100000001</v>
      </c>
      <c r="T20">
        <v>9.5242794473637602</v>
      </c>
      <c r="U20">
        <v>1.000702738173284</v>
      </c>
      <c r="V20">
        <v>7.0249136843329697E-4</v>
      </c>
      <c r="X20" t="s">
        <v>156</v>
      </c>
      <c r="Z20" t="s">
        <v>3</v>
      </c>
      <c r="AF20" t="s">
        <v>3</v>
      </c>
    </row>
    <row r="21" spans="1:33" x14ac:dyDescent="0.35">
      <c r="A21" t="s">
        <v>98</v>
      </c>
      <c r="B21">
        <v>60</v>
      </c>
      <c r="C21">
        <v>164.30957000000001</v>
      </c>
      <c r="D21">
        <f t="shared" si="1"/>
        <v>9.6501605951467191</v>
      </c>
      <c r="E21">
        <f t="shared" si="7"/>
        <v>0.97345064119454638</v>
      </c>
      <c r="F21">
        <f t="shared" si="2"/>
        <v>-2.6908157874866081E-2</v>
      </c>
      <c r="I21">
        <v>60</v>
      </c>
      <c r="J21">
        <v>164.30957000000001</v>
      </c>
      <c r="K21">
        <v>9.6501605951467191</v>
      </c>
      <c r="L21">
        <v>0.97345064119454638</v>
      </c>
      <c r="M21">
        <v>-2.6908157874866081E-2</v>
      </c>
      <c r="R21">
        <v>45</v>
      </c>
      <c r="S21">
        <v>162.98869300000001</v>
      </c>
      <c r="T21">
        <v>9.5721729349943914</v>
      </c>
      <c r="U21">
        <v>1.0057348400217767</v>
      </c>
      <c r="V21">
        <v>5.7184584274474065E-3</v>
      </c>
      <c r="X21">
        <v>120</v>
      </c>
      <c r="Y21">
        <v>0.9513011617265833</v>
      </c>
      <c r="Z21">
        <v>0.95050956982402313</v>
      </c>
      <c r="AA21">
        <v>0.97686845130624045</v>
      </c>
      <c r="AB21">
        <v>0.97749310033770798</v>
      </c>
      <c r="AC21">
        <v>0.97535215804703823</v>
      </c>
      <c r="AD21">
        <v>0.97592840398997371</v>
      </c>
      <c r="AF21">
        <f>AVERAGE(Y21:AD21)</f>
        <v>0.96790880753859454</v>
      </c>
      <c r="AG21">
        <f>_xlfn.STDEV.S(Y21:AD21)</f>
        <v>1.3193927780628141E-2</v>
      </c>
    </row>
    <row r="22" spans="1:33" x14ac:dyDescent="0.35">
      <c r="A22" t="s">
        <v>99</v>
      </c>
      <c r="B22">
        <v>45</v>
      </c>
      <c r="C22">
        <v>164.264633</v>
      </c>
      <c r="D22">
        <f t="shared" si="1"/>
        <v>9.6475074098128353</v>
      </c>
      <c r="E22">
        <f t="shared" si="7"/>
        <v>0.97318300368333477</v>
      </c>
      <c r="F22">
        <f t="shared" si="2"/>
        <v>-2.7183132586828144E-2</v>
      </c>
      <c r="I22">
        <v>45</v>
      </c>
      <c r="J22">
        <v>164.264633</v>
      </c>
      <c r="K22">
        <v>9.6475074098128353</v>
      </c>
      <c r="L22">
        <v>0.97318300368333477</v>
      </c>
      <c r="M22">
        <v>-2.7183132586828144E-2</v>
      </c>
      <c r="R22">
        <v>45</v>
      </c>
      <c r="S22">
        <v>164.264633</v>
      </c>
      <c r="T22">
        <v>9.6475074098128353</v>
      </c>
      <c r="U22">
        <v>0.97318300368333477</v>
      </c>
      <c r="V22">
        <v>-2.7183132586828144E-2</v>
      </c>
      <c r="X22">
        <v>90</v>
      </c>
      <c r="Y22">
        <v>0.95801340201756968</v>
      </c>
      <c r="Z22">
        <v>0.96394404076035234</v>
      </c>
      <c r="AA22">
        <v>0.95378733779145719</v>
      </c>
      <c r="AB22">
        <v>0.95985875819673783</v>
      </c>
      <c r="AC22">
        <v>0.9616654837182933</v>
      </c>
      <c r="AD22">
        <v>0.97916961803542013</v>
      </c>
      <c r="AF22">
        <f t="shared" ref="AF22:AF26" si="8">AVERAGE(Y22:AD22)</f>
        <v>0.96273977341997163</v>
      </c>
      <c r="AG22">
        <f t="shared" ref="AG22:AG26" si="9">_xlfn.STDEV.S(Y22:AD22)</f>
        <v>8.7559019102621798E-3</v>
      </c>
    </row>
    <row r="23" spans="1:33" x14ac:dyDescent="0.35">
      <c r="A23" t="s">
        <v>99</v>
      </c>
      <c r="B23">
        <v>45</v>
      </c>
      <c r="C23">
        <v>164.540009</v>
      </c>
      <c r="D23">
        <f t="shared" si="1"/>
        <v>9.6637662514022544</v>
      </c>
      <c r="E23">
        <f t="shared" si="7"/>
        <v>0.97482309864489025</v>
      </c>
      <c r="F23">
        <f t="shared" si="2"/>
        <v>-2.5499261733317746E-2</v>
      </c>
      <c r="I23">
        <v>45</v>
      </c>
      <c r="J23">
        <v>164.540009</v>
      </c>
      <c r="K23">
        <v>9.6637662514022544</v>
      </c>
      <c r="L23">
        <v>0.97482309864489025</v>
      </c>
      <c r="M23">
        <v>-2.5499261733317746E-2</v>
      </c>
      <c r="R23">
        <v>45</v>
      </c>
      <c r="S23">
        <v>164.540009</v>
      </c>
      <c r="T23">
        <v>9.6637662514022544</v>
      </c>
      <c r="U23">
        <v>0.97482309864489025</v>
      </c>
      <c r="V23">
        <v>-2.5499261733317746E-2</v>
      </c>
      <c r="X23">
        <v>60</v>
      </c>
      <c r="Y23">
        <v>0.96581503114477674</v>
      </c>
      <c r="Z23">
        <v>0.96773537412428035</v>
      </c>
      <c r="AA23">
        <v>0.98968782637821684</v>
      </c>
      <c r="AB23">
        <v>0.98689405306425437</v>
      </c>
      <c r="AC23">
        <v>0.99708821410043669</v>
      </c>
      <c r="AD23">
        <v>0.99051358031060532</v>
      </c>
      <c r="AF23">
        <f t="shared" si="8"/>
        <v>0.98295567985376164</v>
      </c>
      <c r="AG23">
        <f t="shared" si="9"/>
        <v>1.2985703743614121E-2</v>
      </c>
    </row>
    <row r="24" spans="1:33" x14ac:dyDescent="0.35">
      <c r="A24" t="s">
        <v>100</v>
      </c>
      <c r="B24">
        <v>30</v>
      </c>
      <c r="C24">
        <v>164.56500199999999</v>
      </c>
      <c r="D24">
        <f t="shared" si="1"/>
        <v>9.6652418964397455</v>
      </c>
      <c r="E24">
        <f t="shared" si="7"/>
        <v>0.97497195291459471</v>
      </c>
      <c r="F24">
        <f t="shared" si="2"/>
        <v>-2.534657463948746E-2</v>
      </c>
      <c r="I24">
        <v>30</v>
      </c>
      <c r="J24">
        <v>164.56500199999999</v>
      </c>
      <c r="K24">
        <v>9.6652418964397455</v>
      </c>
      <c r="L24">
        <v>0.97497195291459471</v>
      </c>
      <c r="M24">
        <v>-2.534657463948746E-2</v>
      </c>
      <c r="R24">
        <v>45</v>
      </c>
      <c r="S24">
        <v>162.65124499999999</v>
      </c>
      <c r="T24">
        <v>9.5522492176890808</v>
      </c>
      <c r="U24">
        <v>1.0234982496492151</v>
      </c>
      <c r="V24">
        <v>2.3226415955766428E-2</v>
      </c>
      <c r="X24">
        <v>45</v>
      </c>
      <c r="Y24">
        <v>0.9698781217121325</v>
      </c>
      <c r="Z24">
        <v>0.96993139341194923</v>
      </c>
      <c r="AA24">
        <v>0.99372847889279536</v>
      </c>
      <c r="AB24">
        <v>0.98689337552952128</v>
      </c>
      <c r="AC24">
        <v>0.98479190722312138</v>
      </c>
      <c r="AD24">
        <v>0.99730448181651554</v>
      </c>
      <c r="AF24">
        <f t="shared" si="8"/>
        <v>0.98375462643100586</v>
      </c>
      <c r="AG24">
        <f t="shared" si="9"/>
        <v>1.1641676559284282E-2</v>
      </c>
    </row>
    <row r="25" spans="1:33" x14ac:dyDescent="0.35">
      <c r="A25" t="s">
        <v>100</v>
      </c>
      <c r="B25">
        <v>30</v>
      </c>
      <c r="C25">
        <v>164.50198399999999</v>
      </c>
      <c r="D25">
        <f t="shared" si="1"/>
        <v>9.661521166676506</v>
      </c>
      <c r="E25">
        <f t="shared" si="7"/>
        <v>0.97459662788885792</v>
      </c>
      <c r="F25">
        <f t="shared" si="2"/>
        <v>-2.5731608573732509E-2</v>
      </c>
      <c r="I25">
        <v>30</v>
      </c>
      <c r="J25">
        <v>164.50198399999999</v>
      </c>
      <c r="K25">
        <v>9.661521166676506</v>
      </c>
      <c r="L25">
        <v>0.97459662788885792</v>
      </c>
      <c r="M25">
        <v>-2.5731608573732509E-2</v>
      </c>
      <c r="R25">
        <v>45</v>
      </c>
      <c r="S25">
        <v>163.96623199999999</v>
      </c>
      <c r="T25">
        <v>9.629889118497962</v>
      </c>
      <c r="U25">
        <v>1.0318171597582264</v>
      </c>
      <c r="V25">
        <v>3.1321480585862489E-2</v>
      </c>
      <c r="X25">
        <v>30</v>
      </c>
      <c r="Y25">
        <v>0.96222642126883595</v>
      </c>
      <c r="Z25">
        <v>0.96720686359110231</v>
      </c>
      <c r="AA25">
        <v>1.0010595376808189</v>
      </c>
      <c r="AB25">
        <v>1.0068041900495563</v>
      </c>
      <c r="AC25">
        <v>0.97642631842658867</v>
      </c>
      <c r="AD25">
        <v>0.98352848893934175</v>
      </c>
      <c r="AF25">
        <f t="shared" si="8"/>
        <v>0.98287530332604067</v>
      </c>
      <c r="AG25">
        <f t="shared" si="9"/>
        <v>1.7984161868237682E-2</v>
      </c>
    </row>
    <row r="26" spans="1:33" x14ac:dyDescent="0.35">
      <c r="A26" t="s">
        <v>101</v>
      </c>
      <c r="B26">
        <v>15</v>
      </c>
      <c r="C26">
        <v>163.36068700000001</v>
      </c>
      <c r="D26">
        <f t="shared" si="1"/>
        <v>9.5941363287477124</v>
      </c>
      <c r="E26">
        <f t="shared" si="7"/>
        <v>0.96779924736427225</v>
      </c>
      <c r="F26">
        <f t="shared" si="2"/>
        <v>-3.2730602300145989E-2</v>
      </c>
      <c r="I26">
        <v>15</v>
      </c>
      <c r="J26">
        <v>163.36068700000001</v>
      </c>
      <c r="K26">
        <v>9.5941363287477124</v>
      </c>
      <c r="L26">
        <v>0.96779924736427225</v>
      </c>
      <c r="M26">
        <v>-3.2730602300145989E-2</v>
      </c>
      <c r="R26">
        <v>30</v>
      </c>
      <c r="S26">
        <v>161.568634</v>
      </c>
      <c r="T26">
        <v>9.4883293381354417</v>
      </c>
      <c r="U26">
        <v>0.99692551041120225</v>
      </c>
      <c r="V26">
        <v>-3.0792255414961844E-3</v>
      </c>
      <c r="X26">
        <v>15</v>
      </c>
      <c r="Y26">
        <v>0.9923278664084435</v>
      </c>
      <c r="Z26">
        <v>1</v>
      </c>
      <c r="AA26">
        <v>1</v>
      </c>
      <c r="AB26">
        <v>0.99808469795846699</v>
      </c>
      <c r="AC26">
        <v>0.99862760857024213</v>
      </c>
      <c r="AD26">
        <v>1</v>
      </c>
      <c r="AF26">
        <f t="shared" si="8"/>
        <v>0.99817336215619212</v>
      </c>
      <c r="AG26">
        <f t="shared" si="9"/>
        <v>2.9797261323442461E-3</v>
      </c>
    </row>
    <row r="27" spans="1:33" x14ac:dyDescent="0.35">
      <c r="A27" t="s">
        <v>101</v>
      </c>
      <c r="B27">
        <v>15</v>
      </c>
      <c r="C27">
        <v>165.12728899999999</v>
      </c>
      <c r="D27">
        <f t="shared" si="1"/>
        <v>9.6984406329338118</v>
      </c>
      <c r="E27">
        <f t="shared" si="7"/>
        <v>0.97832084343391423</v>
      </c>
      <c r="F27">
        <f t="shared" si="2"/>
        <v>-2.1917601976614798E-2</v>
      </c>
      <c r="I27">
        <v>15</v>
      </c>
      <c r="J27">
        <v>165.12728899999999</v>
      </c>
      <c r="K27">
        <v>9.6984406329338118</v>
      </c>
      <c r="L27">
        <v>0.97832084343391423</v>
      </c>
      <c r="M27">
        <v>-2.1917601976614798E-2</v>
      </c>
      <c r="R27">
        <v>30</v>
      </c>
      <c r="S27">
        <v>161.70635999999999</v>
      </c>
      <c r="T27">
        <v>9.496461002538819</v>
      </c>
      <c r="U27">
        <v>0.9977798930318863</v>
      </c>
      <c r="V27">
        <v>-2.2225750592160995E-3</v>
      </c>
    </row>
    <row r="28" spans="1:33" x14ac:dyDescent="0.35">
      <c r="A28" t="s">
        <v>102</v>
      </c>
      <c r="B28">
        <v>0</v>
      </c>
      <c r="C28">
        <v>168.76727299999999</v>
      </c>
      <c r="D28">
        <f t="shared" si="1"/>
        <v>9.9133537816614492</v>
      </c>
      <c r="E28">
        <f t="shared" si="7"/>
        <v>1</v>
      </c>
      <c r="F28">
        <f t="shared" si="2"/>
        <v>0</v>
      </c>
      <c r="I28">
        <v>0</v>
      </c>
      <c r="J28">
        <v>168.76727299999999</v>
      </c>
      <c r="K28">
        <v>9.9133537816614492</v>
      </c>
      <c r="L28">
        <v>1</v>
      </c>
      <c r="M28">
        <v>0</v>
      </c>
      <c r="R28">
        <v>30</v>
      </c>
      <c r="S28">
        <v>164.56500199999999</v>
      </c>
      <c r="T28">
        <v>9.6652418964397455</v>
      </c>
      <c r="U28">
        <v>0.97497195291459471</v>
      </c>
      <c r="V28">
        <v>-2.534657463948746E-2</v>
      </c>
      <c r="X28" t="s">
        <v>156</v>
      </c>
      <c r="AF28" t="s">
        <v>157</v>
      </c>
    </row>
    <row r="29" spans="1:33" x14ac:dyDescent="0.35">
      <c r="A29" t="s">
        <v>102</v>
      </c>
      <c r="B29">
        <v>0</v>
      </c>
      <c r="C29">
        <v>168.583618</v>
      </c>
      <c r="D29">
        <f t="shared" si="1"/>
        <v>9.9025103619295027</v>
      </c>
      <c r="E29">
        <f t="shared" si="7"/>
        <v>0.99890618049443514</v>
      </c>
      <c r="F29">
        <f t="shared" si="2"/>
        <v>-1.09441816270863E-3</v>
      </c>
      <c r="I29">
        <v>0</v>
      </c>
      <c r="J29">
        <v>168.583618</v>
      </c>
      <c r="K29">
        <v>9.9025103619295027</v>
      </c>
      <c r="L29">
        <v>0.99890618049443514</v>
      </c>
      <c r="M29">
        <v>-1.09441816270863E-3</v>
      </c>
      <c r="R29">
        <v>30</v>
      </c>
      <c r="S29">
        <v>164.50198399999999</v>
      </c>
      <c r="T29">
        <v>9.661521166676506</v>
      </c>
      <c r="U29">
        <v>0.97459662788885792</v>
      </c>
      <c r="V29">
        <v>-2.5731608573732509E-2</v>
      </c>
      <c r="X29">
        <v>120</v>
      </c>
      <c r="Y29">
        <v>5.8667824307529403E-3</v>
      </c>
      <c r="Z29">
        <v>5.0343210978330997E-3</v>
      </c>
      <c r="AA29">
        <v>2.4039618681462403E-2</v>
      </c>
      <c r="AB29">
        <v>2.4678854601973155E-2</v>
      </c>
      <c r="AC29">
        <v>6.6804425194374418E-3</v>
      </c>
      <c r="AD29">
        <v>7.2710761483460347E-3</v>
      </c>
      <c r="AF29">
        <f>AVERAGE(Y29:AD29)</f>
        <v>1.2261849246634178E-2</v>
      </c>
      <c r="AG29">
        <f>_xlfn.STDEV.S(Y29:AD29)</f>
        <v>9.4031041124596915E-3</v>
      </c>
    </row>
    <row r="30" spans="1:33" x14ac:dyDescent="0.35">
      <c r="A30" t="s">
        <v>103</v>
      </c>
      <c r="B30">
        <v>120</v>
      </c>
      <c r="C30">
        <v>158.346451</v>
      </c>
      <c r="D30">
        <f t="shared" si="1"/>
        <v>9.298084135325027</v>
      </c>
      <c r="E30">
        <f t="shared" ref="E30:E43" si="10">D30/$D$42</f>
        <v>0.99626513302995556</v>
      </c>
      <c r="F30">
        <f t="shared" si="2"/>
        <v>-3.7418590006518589E-3</v>
      </c>
      <c r="I30">
        <v>120</v>
      </c>
      <c r="J30">
        <v>158.346451</v>
      </c>
      <c r="K30">
        <v>9.298084135325027</v>
      </c>
      <c r="L30">
        <v>0.99626513302995556</v>
      </c>
      <c r="M30">
        <v>-3.7418590006518589E-3</v>
      </c>
      <c r="R30">
        <v>30</v>
      </c>
      <c r="S30">
        <v>160.49539200000001</v>
      </c>
      <c r="T30">
        <v>9.4249626262029871</v>
      </c>
      <c r="U30">
        <v>1.0098598278889683</v>
      </c>
      <c r="V30">
        <v>9.8115369533921873E-3</v>
      </c>
      <c r="X30">
        <v>90</v>
      </c>
      <c r="Y30">
        <v>1.2897858473047944E-2</v>
      </c>
      <c r="Z30">
        <v>1.9069334941967202E-2</v>
      </c>
      <c r="AA30">
        <v>1.2835148299713227E-4</v>
      </c>
      <c r="AB30">
        <v>6.4737680046745424E-3</v>
      </c>
      <c r="AC30">
        <v>-7.4514908353329789E-3</v>
      </c>
      <c r="AD30">
        <v>1.0586732937223451E-2</v>
      </c>
      <c r="AF30">
        <f t="shared" ref="AF30:AF34" si="11">AVERAGE(Y30:AD30)</f>
        <v>6.9507591674295493E-3</v>
      </c>
      <c r="AG30">
        <f t="shared" ref="AG30:AG34" si="12">_xlfn.STDEV.S(Y30:AD30)</f>
        <v>9.4830980858867965E-3</v>
      </c>
    </row>
    <row r="31" spans="1:33" x14ac:dyDescent="0.35">
      <c r="A31" t="s">
        <v>103</v>
      </c>
      <c r="B31">
        <v>120</v>
      </c>
      <c r="C31">
        <v>157.96023600000001</v>
      </c>
      <c r="D31">
        <f t="shared" si="1"/>
        <v>9.275281100549094</v>
      </c>
      <c r="E31">
        <f t="shared" si="10"/>
        <v>0.99382184813987562</v>
      </c>
      <c r="F31">
        <f t="shared" si="2"/>
        <v>-6.1973156121463311E-3</v>
      </c>
      <c r="I31">
        <v>120</v>
      </c>
      <c r="J31">
        <v>157.96023600000001</v>
      </c>
      <c r="K31">
        <v>9.275281100549094</v>
      </c>
      <c r="L31">
        <v>0.99382184813987562</v>
      </c>
      <c r="M31">
        <v>-6.1973156121463311E-3</v>
      </c>
      <c r="R31">
        <v>30</v>
      </c>
      <c r="S31">
        <v>159.30131499999999</v>
      </c>
      <c r="T31">
        <v>9.3544615339198192</v>
      </c>
      <c r="U31">
        <v>1.0023058222400625</v>
      </c>
      <c r="V31">
        <v>2.3031679114513259E-3</v>
      </c>
      <c r="X31">
        <v>60</v>
      </c>
      <c r="Y31">
        <v>2.1008427751965965E-2</v>
      </c>
      <c r="Z31">
        <v>2.2994767084698445E-2</v>
      </c>
      <c r="AA31">
        <v>3.7077187757379532E-2</v>
      </c>
      <c r="AB31">
        <v>3.4250312530513104E-2</v>
      </c>
      <c r="AC31">
        <v>2.8721094580436455E-2</v>
      </c>
      <c r="AD31">
        <v>2.2105425599178927E-2</v>
      </c>
      <c r="AF31">
        <f t="shared" si="11"/>
        <v>2.7692869217362071E-2</v>
      </c>
      <c r="AG31">
        <f t="shared" si="12"/>
        <v>6.7837481115176155E-3</v>
      </c>
    </row>
    <row r="32" spans="1:33" x14ac:dyDescent="0.35">
      <c r="A32" t="s">
        <v>104</v>
      </c>
      <c r="B32">
        <v>90</v>
      </c>
      <c r="C32">
        <v>158.345856</v>
      </c>
      <c r="D32">
        <f t="shared" si="1"/>
        <v>9.2980490051366829</v>
      </c>
      <c r="E32">
        <f t="shared" si="10"/>
        <v>0.99626136892315087</v>
      </c>
      <c r="F32">
        <f t="shared" si="2"/>
        <v>-3.7456372257354481E-3</v>
      </c>
      <c r="I32">
        <v>90</v>
      </c>
      <c r="J32">
        <v>158.345856</v>
      </c>
      <c r="K32">
        <v>9.2980490051366829</v>
      </c>
      <c r="L32">
        <v>0.99626136892315087</v>
      </c>
      <c r="M32">
        <v>-3.7456372257354481E-3</v>
      </c>
      <c r="R32">
        <v>15</v>
      </c>
      <c r="S32">
        <v>161.48989900000001</v>
      </c>
      <c r="T32">
        <v>9.4836806400188927</v>
      </c>
      <c r="U32">
        <v>0.99643707819332361</v>
      </c>
      <c r="V32">
        <v>-3.5692841293777059E-3</v>
      </c>
      <c r="X32">
        <v>45</v>
      </c>
      <c r="Y32">
        <v>2.5206506903755442E-2</v>
      </c>
      <c r="Z32">
        <v>2.5261431574878927E-2</v>
      </c>
      <c r="AA32">
        <v>4.1151630519368564E-2</v>
      </c>
      <c r="AB32">
        <v>3.424962599788723E-2</v>
      </c>
      <c r="AC32">
        <v>1.6312206144404994E-2</v>
      </c>
      <c r="AD32">
        <v>2.8937970341533437E-2</v>
      </c>
      <c r="AF32">
        <f t="shared" si="11"/>
        <v>2.8519895246971433E-2</v>
      </c>
      <c r="AG32">
        <f t="shared" si="12"/>
        <v>8.5227828588417091E-3</v>
      </c>
    </row>
    <row r="33" spans="1:33" x14ac:dyDescent="0.35">
      <c r="A33" t="s">
        <v>104</v>
      </c>
      <c r="B33">
        <v>90</v>
      </c>
      <c r="C33">
        <v>159.50830099999999</v>
      </c>
      <c r="D33">
        <f t="shared" si="1"/>
        <v>9.3666824703312255</v>
      </c>
      <c r="E33">
        <f t="shared" si="10"/>
        <v>1.003615263267102</v>
      </c>
      <c r="F33">
        <f t="shared" si="2"/>
        <v>3.6087439109247052E-3</v>
      </c>
      <c r="I33">
        <v>90</v>
      </c>
      <c r="J33">
        <v>159.50830099999999</v>
      </c>
      <c r="K33">
        <v>9.3666824703312255</v>
      </c>
      <c r="L33">
        <v>1.003615263267102</v>
      </c>
      <c r="M33">
        <v>3.6087439109247052E-3</v>
      </c>
      <c r="R33">
        <v>15</v>
      </c>
      <c r="S33">
        <v>161.12144499999999</v>
      </c>
      <c r="T33">
        <v>9.4619262561256416</v>
      </c>
      <c r="U33">
        <v>0.99415137546383525</v>
      </c>
      <c r="V33">
        <v>-5.8657947213564959E-3</v>
      </c>
      <c r="X33">
        <v>30</v>
      </c>
      <c r="Y33">
        <v>1.728587913611053E-2</v>
      </c>
      <c r="Z33">
        <v>2.2448486646947236E-2</v>
      </c>
      <c r="AA33">
        <v>4.8501876994490316E-2</v>
      </c>
      <c r="AB33">
        <v>5.4224046247571149E-2</v>
      </c>
      <c r="AC33">
        <v>7.7811417032299223E-3</v>
      </c>
      <c r="AD33">
        <v>1.5028453296286806E-2</v>
      </c>
      <c r="AF33">
        <f t="shared" si="11"/>
        <v>2.7544980670772656E-2</v>
      </c>
      <c r="AG33">
        <f t="shared" si="12"/>
        <v>1.9128304929913551E-2</v>
      </c>
    </row>
    <row r="34" spans="1:33" x14ac:dyDescent="0.35">
      <c r="A34" t="s">
        <v>105</v>
      </c>
      <c r="B34">
        <v>60</v>
      </c>
      <c r="C34">
        <v>158.325546</v>
      </c>
      <c r="D34">
        <f t="shared" si="1"/>
        <v>9.2968498553462826</v>
      </c>
      <c r="E34">
        <f t="shared" si="10"/>
        <v>0.99613288319339532</v>
      </c>
      <c r="F34">
        <f t="shared" si="2"/>
        <v>-3.8746134359379874E-3</v>
      </c>
      <c r="I34">
        <v>60</v>
      </c>
      <c r="J34">
        <v>158.325546</v>
      </c>
      <c r="K34">
        <v>9.2968498553462826</v>
      </c>
      <c r="L34">
        <v>0.99613288319339532</v>
      </c>
      <c r="M34">
        <v>-3.8746134359379874E-3</v>
      </c>
      <c r="R34">
        <v>15</v>
      </c>
      <c r="S34">
        <v>163.36068700000001</v>
      </c>
      <c r="T34">
        <v>9.5941363287477124</v>
      </c>
      <c r="U34">
        <v>0.96779924736427225</v>
      </c>
      <c r="V34">
        <v>-3.2730602300145989E-2</v>
      </c>
      <c r="X34">
        <v>15</v>
      </c>
      <c r="Y34">
        <v>4.8089654190808288E-2</v>
      </c>
      <c r="Z34">
        <v>5.5791370002251046E-2</v>
      </c>
      <c r="AA34">
        <v>4.7442900227548594E-2</v>
      </c>
      <c r="AB34">
        <v>4.5525761649671308E-2</v>
      </c>
      <c r="AC34">
        <v>3.0263793954387046E-2</v>
      </c>
      <c r="AD34">
        <v>3.1637127975765053E-2</v>
      </c>
      <c r="AF34">
        <f t="shared" si="11"/>
        <v>4.3125101333405226E-2</v>
      </c>
      <c r="AG34">
        <f t="shared" si="12"/>
        <v>1.0068509956027542E-2</v>
      </c>
    </row>
    <row r="35" spans="1:33" x14ac:dyDescent="0.35">
      <c r="A35" t="s">
        <v>105</v>
      </c>
      <c r="B35">
        <v>60</v>
      </c>
      <c r="C35">
        <v>158.975571</v>
      </c>
      <c r="D35">
        <f t="shared" si="1"/>
        <v>9.3352288480840748</v>
      </c>
      <c r="E35">
        <f t="shared" si="10"/>
        <v>1.0002450907997138</v>
      </c>
      <c r="F35">
        <f t="shared" si="2"/>
        <v>2.4506076987033839E-4</v>
      </c>
      <c r="I35">
        <v>60</v>
      </c>
      <c r="J35">
        <v>158.975571</v>
      </c>
      <c r="K35">
        <v>9.3352288480840748</v>
      </c>
      <c r="L35">
        <v>1.0002450907997138</v>
      </c>
      <c r="M35">
        <v>2.4506076987033839E-4</v>
      </c>
      <c r="R35">
        <v>15</v>
      </c>
      <c r="S35">
        <v>165.12728899999999</v>
      </c>
      <c r="T35">
        <v>9.6984406329338118</v>
      </c>
      <c r="U35">
        <v>0.97832084343391423</v>
      </c>
      <c r="V35">
        <v>-2.1917601976614798E-2</v>
      </c>
      <c r="X35">
        <v>0</v>
      </c>
      <c r="Y35">
        <v>-5.4608245317200755E-3</v>
      </c>
      <c r="Z35">
        <v>0</v>
      </c>
      <c r="AA35">
        <v>-8.1727211194168679E-3</v>
      </c>
      <c r="AB35">
        <v>0</v>
      </c>
      <c r="AC35">
        <v>-7.2120067791191702E-3</v>
      </c>
      <c r="AD35">
        <v>0</v>
      </c>
      <c r="AF35">
        <f>AVERAGE(Y35:AD35)</f>
        <v>-3.4742587383760188E-3</v>
      </c>
      <c r="AG35">
        <f>_xlfn.STDEV.S(Y35:AD35)</f>
        <v>3.9039511819941187E-3</v>
      </c>
    </row>
    <row r="36" spans="1:33" x14ac:dyDescent="0.35">
      <c r="A36" t="s">
        <v>106</v>
      </c>
      <c r="B36">
        <v>45</v>
      </c>
      <c r="C36">
        <v>162.65124499999999</v>
      </c>
      <c r="D36">
        <f t="shared" si="1"/>
        <v>9.5522492176890808</v>
      </c>
      <c r="E36">
        <f t="shared" si="10"/>
        <v>1.0234982496492151</v>
      </c>
      <c r="F36">
        <f t="shared" si="2"/>
        <v>2.3226415955766428E-2</v>
      </c>
      <c r="I36">
        <v>45</v>
      </c>
      <c r="J36">
        <v>162.65124499999999</v>
      </c>
      <c r="K36">
        <v>9.5522492176890808</v>
      </c>
      <c r="L36">
        <v>1.0234982496492151</v>
      </c>
      <c r="M36">
        <v>2.3226415955766428E-2</v>
      </c>
      <c r="R36">
        <v>15</v>
      </c>
      <c r="S36">
        <v>158.046753</v>
      </c>
      <c r="T36">
        <v>9.2803892661037946</v>
      </c>
      <c r="U36">
        <v>0.99436917457420615</v>
      </c>
      <c r="V36">
        <v>-5.6467382864228274E-3</v>
      </c>
    </row>
    <row r="37" spans="1:33" x14ac:dyDescent="0.35">
      <c r="A37" t="s">
        <v>106</v>
      </c>
      <c r="B37">
        <v>45</v>
      </c>
      <c r="C37">
        <v>163.96623199999999</v>
      </c>
      <c r="D37">
        <f t="shared" si="1"/>
        <v>9.629889118497962</v>
      </c>
      <c r="E37">
        <f t="shared" si="10"/>
        <v>1.0318171597582264</v>
      </c>
      <c r="F37">
        <f t="shared" si="2"/>
        <v>3.1321480585862489E-2</v>
      </c>
      <c r="I37">
        <v>45</v>
      </c>
      <c r="J37">
        <v>163.96623199999999</v>
      </c>
      <c r="K37">
        <v>9.629889118497962</v>
      </c>
      <c r="L37">
        <v>1.0318171597582264</v>
      </c>
      <c r="M37">
        <v>3.1321480585862489E-2</v>
      </c>
      <c r="R37">
        <v>15</v>
      </c>
      <c r="S37">
        <v>158.874191</v>
      </c>
      <c r="T37">
        <v>9.3292431363287474</v>
      </c>
      <c r="U37">
        <v>0.99960373761002341</v>
      </c>
      <c r="V37">
        <v>-3.9634092266449441E-4</v>
      </c>
      <c r="X37" t="s">
        <v>171</v>
      </c>
    </row>
    <row r="38" spans="1:33" x14ac:dyDescent="0.35">
      <c r="A38" t="s">
        <v>107</v>
      </c>
      <c r="B38">
        <v>30</v>
      </c>
      <c r="C38">
        <v>160.49539200000001</v>
      </c>
      <c r="D38">
        <f t="shared" si="1"/>
        <v>9.4249626262029871</v>
      </c>
      <c r="E38">
        <f t="shared" si="10"/>
        <v>1.0098598278889683</v>
      </c>
      <c r="F38">
        <f t="shared" si="2"/>
        <v>9.8115369533921873E-3</v>
      </c>
      <c r="I38">
        <v>30</v>
      </c>
      <c r="J38">
        <v>160.49539200000001</v>
      </c>
      <c r="K38">
        <v>9.4249626262029871</v>
      </c>
      <c r="L38">
        <v>1.0098598278889683</v>
      </c>
      <c r="M38">
        <v>9.8115369533921873E-3</v>
      </c>
      <c r="R38">
        <v>0</v>
      </c>
      <c r="S38">
        <v>160.790268</v>
      </c>
      <c r="T38">
        <v>9.4423727932927903</v>
      </c>
      <c r="U38">
        <v>0.99209692043595177</v>
      </c>
      <c r="V38">
        <v>-7.9344744174281896E-3</v>
      </c>
      <c r="X38" t="s">
        <v>156</v>
      </c>
      <c r="Z38" t="s">
        <v>3</v>
      </c>
      <c r="AF38" t="s">
        <v>3</v>
      </c>
    </row>
    <row r="39" spans="1:33" x14ac:dyDescent="0.35">
      <c r="A39" t="s">
        <v>107</v>
      </c>
      <c r="B39">
        <v>30</v>
      </c>
      <c r="C39">
        <v>159.30131499999999</v>
      </c>
      <c r="D39">
        <f t="shared" si="1"/>
        <v>9.3544615339198192</v>
      </c>
      <c r="E39">
        <f t="shared" si="10"/>
        <v>1.0023058222400625</v>
      </c>
      <c r="F39">
        <f t="shared" si="2"/>
        <v>2.3031679114513259E-3</v>
      </c>
      <c r="I39">
        <v>30</v>
      </c>
      <c r="J39">
        <v>159.30131499999999</v>
      </c>
      <c r="K39">
        <v>9.3544615339198192</v>
      </c>
      <c r="L39">
        <v>1.0023058222400625</v>
      </c>
      <c r="M39">
        <v>2.3031679114513259E-3</v>
      </c>
      <c r="R39">
        <v>0</v>
      </c>
      <c r="S39">
        <v>162.06424000000001</v>
      </c>
      <c r="T39">
        <v>9.5175910727991972</v>
      </c>
      <c r="U39">
        <v>1</v>
      </c>
      <c r="V39">
        <v>0</v>
      </c>
      <c r="X39">
        <v>120</v>
      </c>
      <c r="Y39">
        <v>0.96354460956573607</v>
      </c>
      <c r="Z39">
        <v>0.9652375160268688</v>
      </c>
      <c r="AA39">
        <v>0.99567899223031064</v>
      </c>
      <c r="AB39">
        <v>0.99111967741822915</v>
      </c>
      <c r="AC39">
        <v>0.99572041925334709</v>
      </c>
      <c r="AD39">
        <v>0.99840960826856384</v>
      </c>
      <c r="AF39">
        <f>AVERAGE(Y39:AD39)</f>
        <v>0.98495180379384262</v>
      </c>
      <c r="AG39">
        <f>_xlfn.STDEV.S(Y39:AD39)</f>
        <v>1.6106594449922264E-2</v>
      </c>
    </row>
    <row r="40" spans="1:33" x14ac:dyDescent="0.35">
      <c r="A40" t="s">
        <v>108</v>
      </c>
      <c r="B40">
        <v>15</v>
      </c>
      <c r="C40">
        <v>158.046753</v>
      </c>
      <c r="D40">
        <f t="shared" si="1"/>
        <v>9.2803892661037946</v>
      </c>
      <c r="E40">
        <f t="shared" si="10"/>
        <v>0.99436917457420615</v>
      </c>
      <c r="F40">
        <f t="shared" si="2"/>
        <v>-5.6467382864228274E-3</v>
      </c>
      <c r="I40">
        <v>15</v>
      </c>
      <c r="J40">
        <v>158.046753</v>
      </c>
      <c r="K40">
        <v>9.2803892661037946</v>
      </c>
      <c r="L40">
        <v>0.99436917457420615</v>
      </c>
      <c r="M40">
        <v>-5.6467382864228274E-3</v>
      </c>
      <c r="R40">
        <v>0</v>
      </c>
      <c r="S40">
        <v>168.76727299999999</v>
      </c>
      <c r="T40">
        <v>9.9133537816614492</v>
      </c>
      <c r="U40">
        <v>1</v>
      </c>
      <c r="V40">
        <v>0</v>
      </c>
      <c r="X40">
        <v>90</v>
      </c>
      <c r="Y40">
        <v>0.99159287463321399</v>
      </c>
      <c r="Z40">
        <v>0.98824828666911901</v>
      </c>
      <c r="AA40">
        <v>1.0052631708937967</v>
      </c>
      <c r="AB40">
        <v>1.0008903214508138</v>
      </c>
      <c r="AC40">
        <v>0.9841124009912996</v>
      </c>
      <c r="AD40">
        <v>0.99829042378081412</v>
      </c>
      <c r="AF40">
        <f t="shared" ref="AF40:AF44" si="13">AVERAGE(Y40:AD40)</f>
        <v>0.99473291306984279</v>
      </c>
      <c r="AG40">
        <f t="shared" ref="AG40:AG44" si="14">_xlfn.STDEV.S(Y40:AD40)</f>
        <v>8.0766501474141116E-3</v>
      </c>
    </row>
    <row r="41" spans="1:33" x14ac:dyDescent="0.35">
      <c r="A41" t="s">
        <v>108</v>
      </c>
      <c r="B41">
        <v>15</v>
      </c>
      <c r="C41">
        <v>158.874191</v>
      </c>
      <c r="D41">
        <f t="shared" si="1"/>
        <v>9.3292431363287474</v>
      </c>
      <c r="E41">
        <f t="shared" si="10"/>
        <v>0.99960373761002341</v>
      </c>
      <c r="F41">
        <f t="shared" si="2"/>
        <v>-3.9634092266449441E-4</v>
      </c>
      <c r="I41">
        <v>15</v>
      </c>
      <c r="J41">
        <v>158.874191</v>
      </c>
      <c r="K41">
        <v>9.3292431363287474</v>
      </c>
      <c r="L41">
        <v>0.99960373761002341</v>
      </c>
      <c r="M41">
        <v>-3.9634092266449441E-4</v>
      </c>
      <c r="R41">
        <v>0</v>
      </c>
      <c r="S41">
        <v>168.583618</v>
      </c>
      <c r="T41">
        <v>9.9025103619295027</v>
      </c>
      <c r="U41">
        <v>0.99890618049443514</v>
      </c>
      <c r="V41">
        <v>-1.09441816270863E-3</v>
      </c>
      <c r="X41">
        <v>60</v>
      </c>
      <c r="Y41">
        <v>0.98890624529389104</v>
      </c>
      <c r="Z41">
        <v>0.98887362071492557</v>
      </c>
      <c r="AA41">
        <v>0.97801612618865386</v>
      </c>
      <c r="AB41">
        <v>0.98504709322668815</v>
      </c>
      <c r="AC41">
        <v>0.99254902775647802</v>
      </c>
      <c r="AD41">
        <v>0.99397197648146307</v>
      </c>
      <c r="AF41">
        <f t="shared" si="13"/>
        <v>0.98789401494368334</v>
      </c>
      <c r="AG41">
        <f t="shared" si="14"/>
        <v>5.7666740502716439E-3</v>
      </c>
    </row>
    <row r="42" spans="1:33" x14ac:dyDescent="0.35">
      <c r="A42" t="s">
        <v>109</v>
      </c>
      <c r="B42">
        <v>0</v>
      </c>
      <c r="C42">
        <v>158.93682899999999</v>
      </c>
      <c r="D42">
        <f t="shared" si="1"/>
        <v>9.3329414300053131</v>
      </c>
      <c r="E42">
        <f t="shared" si="10"/>
        <v>1</v>
      </c>
      <c r="F42">
        <f t="shared" si="2"/>
        <v>0</v>
      </c>
      <c r="I42">
        <v>0</v>
      </c>
      <c r="J42">
        <v>158.93682899999999</v>
      </c>
      <c r="K42">
        <v>9.3329414300053131</v>
      </c>
      <c r="L42">
        <v>1</v>
      </c>
      <c r="M42">
        <v>0</v>
      </c>
      <c r="R42">
        <v>0</v>
      </c>
      <c r="S42">
        <v>158.93682899999999</v>
      </c>
      <c r="T42">
        <v>9.3329414300053131</v>
      </c>
      <c r="U42">
        <v>1</v>
      </c>
      <c r="V42">
        <v>0</v>
      </c>
      <c r="X42">
        <v>45</v>
      </c>
      <c r="Y42">
        <v>0.98258273948317099</v>
      </c>
      <c r="Z42">
        <v>0.98985379148043007</v>
      </c>
      <c r="AA42">
        <v>0.99097268004027017</v>
      </c>
      <c r="AB42">
        <v>1.0020730402606439</v>
      </c>
      <c r="AC42">
        <v>1.0153439378103035</v>
      </c>
      <c r="AD42">
        <v>1.022518245446741</v>
      </c>
      <c r="AF42">
        <f t="shared" si="13"/>
        <v>1.0005574057535933</v>
      </c>
      <c r="AG42">
        <f t="shared" si="14"/>
        <v>1.5701847733897885E-2</v>
      </c>
    </row>
    <row r="43" spans="1:33" x14ac:dyDescent="0.35">
      <c r="A43" t="s">
        <v>109</v>
      </c>
      <c r="B43">
        <v>0</v>
      </c>
      <c r="C43">
        <v>157.87539699999999</v>
      </c>
      <c r="D43">
        <f t="shared" si="1"/>
        <v>9.2702720080297567</v>
      </c>
      <c r="E43">
        <f t="shared" si="10"/>
        <v>0.99328513711935718</v>
      </c>
      <c r="F43">
        <f t="shared" si="2"/>
        <v>-6.7375090064137732E-3</v>
      </c>
      <c r="I43">
        <v>0</v>
      </c>
      <c r="J43">
        <v>157.87539699999999</v>
      </c>
      <c r="K43">
        <v>9.2702720080297567</v>
      </c>
      <c r="L43">
        <v>0.99328513711935718</v>
      </c>
      <c r="M43">
        <v>-6.7375090064137732E-3</v>
      </c>
      <c r="R43">
        <v>0</v>
      </c>
      <c r="S43">
        <v>157.87539699999999</v>
      </c>
      <c r="T43">
        <v>9.2702720080297567</v>
      </c>
      <c r="U43">
        <v>0.99328513711935718</v>
      </c>
      <c r="V43">
        <v>-6.7375090064137732E-3</v>
      </c>
      <c r="X43">
        <v>30</v>
      </c>
      <c r="Y43">
        <v>0.98531039831750045</v>
      </c>
      <c r="Z43">
        <v>0.98882843318534508</v>
      </c>
      <c r="AA43">
        <v>1.0083745560035313</v>
      </c>
      <c r="AB43">
        <v>1.0117267794153637</v>
      </c>
      <c r="AC43">
        <v>1.012052684248979</v>
      </c>
      <c r="AD43">
        <v>1.0164240766392456</v>
      </c>
      <c r="AF43">
        <f t="shared" si="13"/>
        <v>1.0037861546349942</v>
      </c>
      <c r="AG43">
        <f t="shared" si="14"/>
        <v>1.3245727884374982E-2</v>
      </c>
    </row>
    <row r="44" spans="1:33" x14ac:dyDescent="0.35">
      <c r="A44" t="s">
        <v>110</v>
      </c>
      <c r="B44">
        <v>120</v>
      </c>
      <c r="C44">
        <v>156.45748900000001</v>
      </c>
      <c r="D44">
        <f t="shared" si="1"/>
        <v>9.1865554112298522</v>
      </c>
      <c r="E44">
        <f t="shared" ref="E44:E57" si="15">D44/$D$57</f>
        <v>1.0058840257031478</v>
      </c>
      <c r="F44">
        <f t="shared" si="2"/>
        <v>5.8667824307529403E-3</v>
      </c>
      <c r="G44" t="s">
        <v>170</v>
      </c>
      <c r="I44">
        <v>120</v>
      </c>
      <c r="J44">
        <v>156.45748900000001</v>
      </c>
      <c r="K44">
        <v>9.1865554112298522</v>
      </c>
      <c r="L44">
        <f>K44/$K$55</f>
        <v>0.9513011617265833</v>
      </c>
      <c r="M44">
        <f>LN(L44)</f>
        <v>-4.9924587571498084E-2</v>
      </c>
      <c r="N44" t="s">
        <v>170</v>
      </c>
      <c r="R44" t="s">
        <v>156</v>
      </c>
      <c r="S44" t="s">
        <v>1</v>
      </c>
      <c r="T44" t="s">
        <v>2</v>
      </c>
      <c r="U44" t="s">
        <v>3</v>
      </c>
      <c r="V44" t="s">
        <v>4</v>
      </c>
      <c r="W44" t="s">
        <v>170</v>
      </c>
      <c r="X44">
        <v>15</v>
      </c>
      <c r="Y44">
        <v>0.97509793963167568</v>
      </c>
      <c r="Z44">
        <v>0.99054275174759621</v>
      </c>
      <c r="AA44">
        <v>1.0121692645009601</v>
      </c>
      <c r="AB44">
        <v>1.0203703862078097</v>
      </c>
      <c r="AC44">
        <v>1.0215079911263549</v>
      </c>
      <c r="AD44">
        <v>1.023748204013929</v>
      </c>
      <c r="AF44">
        <f t="shared" si="13"/>
        <v>1.0072394228713877</v>
      </c>
      <c r="AG44">
        <f t="shared" si="14"/>
        <v>1.992340936164717E-2</v>
      </c>
    </row>
    <row r="45" spans="1:33" x14ac:dyDescent="0.35">
      <c r="A45" t="s">
        <v>110</v>
      </c>
      <c r="B45">
        <v>120</v>
      </c>
      <c r="C45">
        <v>156.32801799999999</v>
      </c>
      <c r="D45">
        <f t="shared" si="1"/>
        <v>9.1789111412883013</v>
      </c>
      <c r="E45">
        <f t="shared" si="15"/>
        <v>1.0050470145843808</v>
      </c>
      <c r="F45">
        <f t="shared" si="2"/>
        <v>5.0343210978330997E-3</v>
      </c>
      <c r="I45">
        <v>120</v>
      </c>
      <c r="J45">
        <v>156.32801799999999</v>
      </c>
      <c r="K45">
        <v>9.1789111412883013</v>
      </c>
      <c r="L45">
        <f>K45/$K$55</f>
        <v>0.95050956982402313</v>
      </c>
      <c r="M45">
        <f t="shared" ref="M45:M85" si="16">LN(L45)</f>
        <v>-5.075704890441806E-2</v>
      </c>
      <c r="R45">
        <v>120</v>
      </c>
      <c r="S45">
        <v>156.45748900000001</v>
      </c>
      <c r="T45">
        <v>9.1865554112298522</v>
      </c>
      <c r="U45">
        <v>0.9513011617265833</v>
      </c>
      <c r="V45">
        <v>-4.9924587571498084E-2</v>
      </c>
    </row>
    <row r="46" spans="1:33" x14ac:dyDescent="0.35">
      <c r="A46" t="s">
        <v>111</v>
      </c>
      <c r="B46">
        <v>90</v>
      </c>
      <c r="C46">
        <v>157.555328</v>
      </c>
      <c r="D46">
        <f t="shared" si="1"/>
        <v>9.2513743874357903</v>
      </c>
      <c r="E46">
        <f t="shared" si="15"/>
        <v>1.0129813946090473</v>
      </c>
      <c r="F46">
        <f t="shared" si="2"/>
        <v>1.2897858473047944E-2</v>
      </c>
      <c r="I46">
        <v>90</v>
      </c>
      <c r="J46">
        <v>157.555328</v>
      </c>
      <c r="K46">
        <v>9.2513743874357903</v>
      </c>
      <c r="L46">
        <f t="shared" ref="L46:L57" si="17">K46/$K$55</f>
        <v>0.95801340201756968</v>
      </c>
      <c r="M46">
        <f t="shared" si="16"/>
        <v>-4.289351152920317E-2</v>
      </c>
      <c r="R46">
        <v>120</v>
      </c>
      <c r="S46">
        <v>156.32801799999999</v>
      </c>
      <c r="T46">
        <v>9.1789111412883013</v>
      </c>
      <c r="U46">
        <v>0.95050956982402313</v>
      </c>
      <c r="V46">
        <v>-5.075704890441806E-2</v>
      </c>
      <c r="X46" t="s">
        <v>156</v>
      </c>
      <c r="AF46" t="s">
        <v>157</v>
      </c>
    </row>
    <row r="47" spans="1:33" x14ac:dyDescent="0.35">
      <c r="A47" t="s">
        <v>111</v>
      </c>
      <c r="B47">
        <v>90</v>
      </c>
      <c r="C47">
        <v>158.52533</v>
      </c>
      <c r="D47">
        <f t="shared" si="1"/>
        <v>9.3086455688728815</v>
      </c>
      <c r="E47">
        <f t="shared" si="15"/>
        <v>1.0192523159676989</v>
      </c>
      <c r="F47">
        <f t="shared" si="2"/>
        <v>1.9069334941967202E-2</v>
      </c>
      <c r="I47">
        <v>90</v>
      </c>
      <c r="J47">
        <v>158.52533</v>
      </c>
      <c r="K47">
        <v>9.3086455688728815</v>
      </c>
      <c r="L47">
        <f t="shared" si="17"/>
        <v>0.96394404076035234</v>
      </c>
      <c r="M47">
        <f t="shared" si="16"/>
        <v>-3.6722035060283945E-2</v>
      </c>
      <c r="R47">
        <v>120</v>
      </c>
      <c r="S47">
        <v>155.13722200000001</v>
      </c>
      <c r="T47">
        <v>9.1086037669008668</v>
      </c>
      <c r="U47">
        <v>0.97686845130624045</v>
      </c>
      <c r="V47">
        <v>-2.3403281546086278E-2</v>
      </c>
      <c r="X47">
        <v>120</v>
      </c>
      <c r="Y47">
        <v>-3.7136492702113784E-2</v>
      </c>
      <c r="Z47">
        <v>-3.5381077330525902E-2</v>
      </c>
      <c r="AA47">
        <v>-4.3303703038849303E-3</v>
      </c>
      <c r="AB47">
        <v>-8.9199876466684799E-3</v>
      </c>
      <c r="AC47">
        <v>-4.2887643630540491E-3</v>
      </c>
      <c r="AD47">
        <v>-1.5916577468508839E-3</v>
      </c>
      <c r="AF47">
        <f>AVERAGE(Y47:AD47)</f>
        <v>-1.5274725015516339E-2</v>
      </c>
      <c r="AG47">
        <f>_xlfn.STDEV.S(Y47:AD47)</f>
        <v>1.6433390022848968E-2</v>
      </c>
    </row>
    <row r="48" spans="1:33" x14ac:dyDescent="0.35">
      <c r="A48" t="s">
        <v>112</v>
      </c>
      <c r="B48">
        <v>60</v>
      </c>
      <c r="C48">
        <v>158.831345</v>
      </c>
      <c r="D48">
        <f t="shared" si="1"/>
        <v>9.3267134085139034</v>
      </c>
      <c r="E48">
        <f t="shared" si="15"/>
        <v>1.0212306582799493</v>
      </c>
      <c r="F48">
        <f t="shared" si="2"/>
        <v>2.1008427751965965E-2</v>
      </c>
      <c r="I48">
        <v>60</v>
      </c>
      <c r="J48">
        <v>158.831345</v>
      </c>
      <c r="K48">
        <v>9.3267134085139034</v>
      </c>
      <c r="L48">
        <f t="shared" si="17"/>
        <v>0.96581503114477674</v>
      </c>
      <c r="M48">
        <f t="shared" si="16"/>
        <v>-3.4782942250285109E-2</v>
      </c>
      <c r="R48">
        <v>120</v>
      </c>
      <c r="S48">
        <v>155.23587000000001</v>
      </c>
      <c r="T48">
        <v>9.1144281750014748</v>
      </c>
      <c r="U48">
        <v>0.97749310033770798</v>
      </c>
      <c r="V48">
        <v>-2.2764045625575494E-2</v>
      </c>
      <c r="X48">
        <v>90</v>
      </c>
      <c r="Y48">
        <v>-8.44266457381097E-3</v>
      </c>
      <c r="Z48">
        <v>-1.1821310508723077E-2</v>
      </c>
      <c r="AA48">
        <v>5.2493688171455855E-3</v>
      </c>
      <c r="AB48">
        <v>8.8992534975832209E-4</v>
      </c>
      <c r="AC48">
        <v>-1.6015159803784339E-2</v>
      </c>
      <c r="AD48">
        <v>-1.7110392122470113E-3</v>
      </c>
      <c r="AF48">
        <f t="shared" ref="AF48:AF52" si="18">AVERAGE(Y48:AD48)</f>
        <v>-5.308479988610248E-3</v>
      </c>
      <c r="AG48">
        <f t="shared" ref="AG48:AG52" si="19">_xlfn.STDEV.S(Y48:AD48)</f>
        <v>8.1203823474739912E-3</v>
      </c>
    </row>
    <row r="49" spans="1:33" x14ac:dyDescent="0.35">
      <c r="A49" t="s">
        <v>112</v>
      </c>
      <c r="B49">
        <v>60</v>
      </c>
      <c r="C49">
        <v>159.145432</v>
      </c>
      <c r="D49">
        <f t="shared" si="1"/>
        <v>9.3452578378697524</v>
      </c>
      <c r="E49">
        <f t="shared" si="15"/>
        <v>1.0232611848940953</v>
      </c>
      <c r="F49">
        <f t="shared" si="2"/>
        <v>2.2994767084698445E-2</v>
      </c>
      <c r="I49">
        <v>60</v>
      </c>
      <c r="J49">
        <v>159.145432</v>
      </c>
      <c r="K49">
        <v>9.3452578378697524</v>
      </c>
      <c r="L49">
        <f t="shared" si="17"/>
        <v>0.96773537412428035</v>
      </c>
      <c r="M49">
        <f t="shared" si="16"/>
        <v>-3.2796602917552639E-2</v>
      </c>
      <c r="R49">
        <v>120</v>
      </c>
      <c r="S49">
        <v>160.656113</v>
      </c>
      <c r="T49">
        <v>9.4344519690618167</v>
      </c>
      <c r="U49">
        <v>0.97535215804703823</v>
      </c>
      <c r="V49">
        <v>-2.4956685456327621E-2</v>
      </c>
      <c r="X49">
        <v>60</v>
      </c>
      <c r="Y49">
        <v>-1.1155749331360921E-2</v>
      </c>
      <c r="Z49">
        <v>-1.118874044379879E-2</v>
      </c>
      <c r="AA49">
        <v>-2.2229120137807045E-2</v>
      </c>
      <c r="AB49">
        <v>-1.5065828570503556E-2</v>
      </c>
      <c r="AC49">
        <v>-7.4788693975418249E-3</v>
      </c>
      <c r="AD49">
        <v>-6.0462653975683718E-3</v>
      </c>
      <c r="AF49">
        <f t="shared" si="18"/>
        <v>-1.2194095546430085E-2</v>
      </c>
      <c r="AG49">
        <f t="shared" si="19"/>
        <v>5.8492160847457538E-3</v>
      </c>
    </row>
    <row r="50" spans="1:33" x14ac:dyDescent="0.35">
      <c r="A50" t="s">
        <v>113</v>
      </c>
      <c r="B50">
        <v>45</v>
      </c>
      <c r="C50">
        <v>159.49589499999999</v>
      </c>
      <c r="D50">
        <f t="shared" si="1"/>
        <v>9.3659499911436495</v>
      </c>
      <c r="E50">
        <f t="shared" si="15"/>
        <v>1.0255268770391806</v>
      </c>
      <c r="F50">
        <f t="shared" si="2"/>
        <v>2.5206506903755442E-2</v>
      </c>
      <c r="I50">
        <v>45</v>
      </c>
      <c r="J50">
        <v>159.49589499999999</v>
      </c>
      <c r="K50">
        <v>9.3659499911436495</v>
      </c>
      <c r="L50">
        <f t="shared" si="17"/>
        <v>0.9698781217121325</v>
      </c>
      <c r="M50">
        <f t="shared" si="16"/>
        <v>-3.0584863098495552E-2</v>
      </c>
      <c r="R50">
        <v>120</v>
      </c>
      <c r="S50">
        <v>160.750519</v>
      </c>
      <c r="T50">
        <v>9.4400259195843415</v>
      </c>
      <c r="U50">
        <v>0.97592840398997371</v>
      </c>
      <c r="V50">
        <v>-2.4366051827419046E-2</v>
      </c>
      <c r="X50">
        <v>45</v>
      </c>
      <c r="Y50">
        <v>-1.7570725570031035E-2</v>
      </c>
      <c r="Z50">
        <v>-1.0198032133362987E-2</v>
      </c>
      <c r="AA50">
        <v>-9.0683131045366135E-3</v>
      </c>
      <c r="AB50">
        <v>2.0708944777006778E-3</v>
      </c>
      <c r="AC50">
        <v>1.5227410080886879E-2</v>
      </c>
      <c r="AD50">
        <v>2.2268452733311121E-2</v>
      </c>
      <c r="AF50">
        <f t="shared" si="18"/>
        <v>4.5494774732800572E-4</v>
      </c>
      <c r="AG50">
        <f t="shared" si="19"/>
        <v>1.5657389968577407E-2</v>
      </c>
    </row>
    <row r="51" spans="1:33" x14ac:dyDescent="0.35">
      <c r="A51" t="s">
        <v>113</v>
      </c>
      <c r="B51">
        <v>45</v>
      </c>
      <c r="C51">
        <v>159.50460799999999</v>
      </c>
      <c r="D51">
        <f t="shared" si="1"/>
        <v>9.3664644269941526</v>
      </c>
      <c r="E51">
        <f t="shared" si="15"/>
        <v>1.025583205312522</v>
      </c>
      <c r="F51">
        <f t="shared" si="2"/>
        <v>2.5261431574878927E-2</v>
      </c>
      <c r="I51">
        <v>45</v>
      </c>
      <c r="J51">
        <v>159.50460799999999</v>
      </c>
      <c r="K51">
        <v>9.3664644269941526</v>
      </c>
      <c r="L51">
        <f t="shared" si="17"/>
        <v>0.96993139341194923</v>
      </c>
      <c r="M51">
        <f t="shared" si="16"/>
        <v>-3.0529938427372151E-2</v>
      </c>
      <c r="R51">
        <v>90</v>
      </c>
      <c r="S51">
        <v>157.555328</v>
      </c>
      <c r="T51">
        <v>9.2513743874357903</v>
      </c>
      <c r="U51">
        <v>0.95801340201756968</v>
      </c>
      <c r="V51">
        <v>-4.289351152920317E-2</v>
      </c>
      <c r="X51">
        <v>30</v>
      </c>
      <c r="Y51">
        <v>-1.4798562256132056E-2</v>
      </c>
      <c r="Z51">
        <v>-1.1234437448056071E-2</v>
      </c>
      <c r="AA51">
        <v>8.3396839660226495E-3</v>
      </c>
      <c r="AB51">
        <v>1.165855359903468E-2</v>
      </c>
      <c r="AC51">
        <v>1.1980629044787474E-2</v>
      </c>
      <c r="AD51">
        <v>1.6290660336839846E-2</v>
      </c>
      <c r="AF51">
        <f t="shared" si="18"/>
        <v>3.7060878737494207E-3</v>
      </c>
      <c r="AG51">
        <f t="shared" si="19"/>
        <v>1.3245322139147676E-2</v>
      </c>
    </row>
    <row r="52" spans="1:33" x14ac:dyDescent="0.35">
      <c r="A52" t="s">
        <v>114</v>
      </c>
      <c r="B52">
        <v>30</v>
      </c>
      <c r="C52">
        <v>158.24440000000001</v>
      </c>
      <c r="D52">
        <f t="shared" si="1"/>
        <v>9.2920588061640199</v>
      </c>
      <c r="E52">
        <f t="shared" si="15"/>
        <v>1.0174361445193041</v>
      </c>
      <c r="F52">
        <f t="shared" si="2"/>
        <v>1.728587913611053E-2</v>
      </c>
      <c r="I52">
        <v>30</v>
      </c>
      <c r="J52">
        <v>158.24440000000001</v>
      </c>
      <c r="K52">
        <v>9.2920588061640199</v>
      </c>
      <c r="L52">
        <f t="shared" si="17"/>
        <v>0.96222642126883595</v>
      </c>
      <c r="M52">
        <f t="shared" si="16"/>
        <v>-3.8505490866140642E-2</v>
      </c>
      <c r="R52">
        <v>90</v>
      </c>
      <c r="S52">
        <v>158.52533</v>
      </c>
      <c r="T52">
        <v>9.3086455688728815</v>
      </c>
      <c r="U52">
        <v>0.96394404076035234</v>
      </c>
      <c r="V52">
        <v>-3.6722035060283945E-2</v>
      </c>
      <c r="X52">
        <v>15</v>
      </c>
      <c r="Y52">
        <v>-2.5217362124861375E-2</v>
      </c>
      <c r="Z52">
        <v>-9.5022519904250265E-3</v>
      </c>
      <c r="AA52">
        <v>1.2095814291328276E-2</v>
      </c>
      <c r="AB52">
        <v>2.0165685115859734E-2</v>
      </c>
      <c r="AC52">
        <v>2.1279958178229925E-2</v>
      </c>
      <c r="AD52">
        <v>2.3470601862654795E-2</v>
      </c>
      <c r="AF52">
        <f t="shared" si="18"/>
        <v>7.0487408887977216E-3</v>
      </c>
      <c r="AG52">
        <f t="shared" si="19"/>
        <v>1.9923699496560643E-2</v>
      </c>
    </row>
    <row r="53" spans="1:33" x14ac:dyDescent="0.35">
      <c r="A53" t="s">
        <v>114</v>
      </c>
      <c r="B53">
        <v>30</v>
      </c>
      <c r="C53">
        <v>159.05898999999999</v>
      </c>
      <c r="D53">
        <f t="shared" si="1"/>
        <v>9.3401541004900501</v>
      </c>
      <c r="E53">
        <f t="shared" si="15"/>
        <v>1.0227023499802657</v>
      </c>
      <c r="F53">
        <f t="shared" si="2"/>
        <v>2.2448486646947236E-2</v>
      </c>
      <c r="I53">
        <v>30</v>
      </c>
      <c r="J53">
        <v>159.05898999999999</v>
      </c>
      <c r="K53">
        <v>9.3401541004900501</v>
      </c>
      <c r="L53">
        <f t="shared" si="17"/>
        <v>0.96720686359110231</v>
      </c>
      <c r="M53">
        <f t="shared" si="16"/>
        <v>-3.3342883355303936E-2</v>
      </c>
      <c r="R53">
        <v>90</v>
      </c>
      <c r="S53">
        <v>151.49212600000001</v>
      </c>
      <c r="T53">
        <v>8.8933887937651299</v>
      </c>
      <c r="U53">
        <v>0.95378733779145719</v>
      </c>
      <c r="V53">
        <v>-4.7314548744551529E-2</v>
      </c>
      <c r="X53">
        <v>0</v>
      </c>
      <c r="Y53">
        <v>-5.244363389077431E-3</v>
      </c>
      <c r="Z53">
        <v>0</v>
      </c>
      <c r="AA53">
        <v>0</v>
      </c>
      <c r="AB53">
        <v>-6.0158357746123853E-3</v>
      </c>
      <c r="AC53">
        <v>-7.4293965014684956E-3</v>
      </c>
      <c r="AD53">
        <v>0</v>
      </c>
      <c r="AF53">
        <f>AVERAGE(Y53:AD53)</f>
        <v>-3.1149326108597191E-3</v>
      </c>
      <c r="AG53">
        <f>_xlfn.STDEV.S(Y53:AD53)</f>
        <v>3.4834674902645543E-3</v>
      </c>
    </row>
    <row r="54" spans="1:33" x14ac:dyDescent="0.35">
      <c r="A54" t="s">
        <v>115</v>
      </c>
      <c r="B54">
        <v>15</v>
      </c>
      <c r="C54">
        <v>163.16772499999999</v>
      </c>
      <c r="D54">
        <f t="shared" si="1"/>
        <v>9.582743402019247</v>
      </c>
      <c r="E54">
        <f t="shared" si="15"/>
        <v>1.0492647220872702</v>
      </c>
      <c r="F54">
        <f t="shared" si="2"/>
        <v>4.8089654190808288E-2</v>
      </c>
      <c r="I54">
        <v>15</v>
      </c>
      <c r="J54">
        <v>163.16772499999999</v>
      </c>
      <c r="K54">
        <v>9.582743402019247</v>
      </c>
      <c r="L54">
        <f t="shared" si="17"/>
        <v>0.9923278664084435</v>
      </c>
      <c r="M54">
        <f t="shared" si="16"/>
        <v>-7.7017158114427858E-3</v>
      </c>
      <c r="R54">
        <v>90</v>
      </c>
      <c r="S54">
        <v>152.45095800000001</v>
      </c>
      <c r="T54">
        <v>8.950000472338667</v>
      </c>
      <c r="U54">
        <v>0.95985875819673783</v>
      </c>
      <c r="V54">
        <v>-4.09691322228741E-2</v>
      </c>
    </row>
    <row r="55" spans="1:33" x14ac:dyDescent="0.35">
      <c r="A55" t="s">
        <v>115</v>
      </c>
      <c r="B55">
        <v>15</v>
      </c>
      <c r="C55">
        <v>164.422562</v>
      </c>
      <c r="D55">
        <f t="shared" si="1"/>
        <v>9.6568319064769437</v>
      </c>
      <c r="E55">
        <f t="shared" si="15"/>
        <v>1.0573770601493835</v>
      </c>
      <c r="F55">
        <f t="shared" si="2"/>
        <v>5.5791370002251046E-2</v>
      </c>
      <c r="I55">
        <v>15</v>
      </c>
      <c r="J55">
        <v>164.422562</v>
      </c>
      <c r="K55">
        <v>9.6568319064769437</v>
      </c>
      <c r="L55">
        <f t="shared" si="17"/>
        <v>1</v>
      </c>
      <c r="M55">
        <f t="shared" si="16"/>
        <v>0</v>
      </c>
      <c r="R55">
        <v>90</v>
      </c>
      <c r="S55">
        <v>158.41383400000001</v>
      </c>
      <c r="T55">
        <v>9.3020625848733545</v>
      </c>
      <c r="U55">
        <v>0.9616654837182933</v>
      </c>
      <c r="V55">
        <v>-3.9088618811098041E-2</v>
      </c>
    </row>
    <row r="56" spans="1:33" x14ac:dyDescent="0.35">
      <c r="A56" t="s">
        <v>116</v>
      </c>
      <c r="B56">
        <v>0</v>
      </c>
      <c r="C56">
        <v>154.70494099999999</v>
      </c>
      <c r="D56">
        <f t="shared" si="1"/>
        <v>9.083080887996692</v>
      </c>
      <c r="E56">
        <f t="shared" si="15"/>
        <v>0.9945540586667273</v>
      </c>
      <c r="F56">
        <f t="shared" si="2"/>
        <v>-5.4608245317200755E-3</v>
      </c>
      <c r="I56">
        <v>0</v>
      </c>
      <c r="J56">
        <v>154.70494099999999</v>
      </c>
      <c r="K56">
        <v>9.083080887996692</v>
      </c>
      <c r="L56">
        <f t="shared" si="17"/>
        <v>0.94058599921414909</v>
      </c>
      <c r="M56">
        <f t="shared" si="16"/>
        <v>-6.1252194533971134E-2</v>
      </c>
      <c r="R56">
        <v>90</v>
      </c>
      <c r="S56">
        <v>161.28152499999999</v>
      </c>
      <c r="T56">
        <v>9.4713777528487917</v>
      </c>
      <c r="U56">
        <v>0.97916961803542013</v>
      </c>
      <c r="V56">
        <v>-2.10503950385416E-2</v>
      </c>
    </row>
    <row r="57" spans="1:33" x14ac:dyDescent="0.35">
      <c r="A57" t="s">
        <v>116</v>
      </c>
      <c r="B57">
        <v>0</v>
      </c>
      <c r="C57">
        <v>155.54733300000001</v>
      </c>
      <c r="D57">
        <f t="shared" si="1"/>
        <v>9.1328176772746055</v>
      </c>
      <c r="E57">
        <f t="shared" si="15"/>
        <v>1</v>
      </c>
      <c r="F57">
        <f t="shared" si="2"/>
        <v>0</v>
      </c>
      <c r="I57">
        <v>0</v>
      </c>
      <c r="J57">
        <v>155.54733300000001</v>
      </c>
      <c r="K57">
        <v>9.1328176772746055</v>
      </c>
      <c r="L57">
        <f t="shared" si="17"/>
        <v>0.94573642429761295</v>
      </c>
      <c r="M57">
        <f t="shared" si="16"/>
        <v>-5.5791370002251095E-2</v>
      </c>
      <c r="R57">
        <v>60</v>
      </c>
      <c r="S57">
        <v>158.831345</v>
      </c>
      <c r="T57">
        <v>9.3267134085139034</v>
      </c>
      <c r="U57">
        <v>0.96581503114477674</v>
      </c>
      <c r="V57">
        <v>-3.4782942250285109E-2</v>
      </c>
    </row>
    <row r="58" spans="1:33" x14ac:dyDescent="0.35">
      <c r="A58" t="s">
        <v>117</v>
      </c>
      <c r="B58">
        <v>120</v>
      </c>
      <c r="C58">
        <v>155.13722200000001</v>
      </c>
      <c r="D58">
        <f t="shared" si="1"/>
        <v>9.1086037669008668</v>
      </c>
      <c r="E58">
        <f t="shared" ref="E58:E71" si="20">D58/$D$71</f>
        <v>1.0243308997263452</v>
      </c>
      <c r="F58">
        <f t="shared" si="2"/>
        <v>2.4039618681462403E-2</v>
      </c>
      <c r="I58">
        <v>120</v>
      </c>
      <c r="J58">
        <v>155.13722200000001</v>
      </c>
      <c r="K58">
        <v>9.1086037669008668</v>
      </c>
      <c r="L58">
        <f>K58/$K$68</f>
        <v>0.97686845130624045</v>
      </c>
      <c r="M58">
        <f>LN(L58)</f>
        <v>-2.3403281546086278E-2</v>
      </c>
      <c r="R58">
        <v>60</v>
      </c>
      <c r="S58">
        <v>159.145432</v>
      </c>
      <c r="T58">
        <v>9.3452578378697524</v>
      </c>
      <c r="U58">
        <v>0.96773537412428035</v>
      </c>
      <c r="V58">
        <v>-3.2796602917552639E-2</v>
      </c>
    </row>
    <row r="59" spans="1:33" x14ac:dyDescent="0.35">
      <c r="A59" t="s">
        <v>117</v>
      </c>
      <c r="B59">
        <v>120</v>
      </c>
      <c r="C59">
        <v>155.23587000000001</v>
      </c>
      <c r="D59">
        <f t="shared" si="1"/>
        <v>9.1144281750014748</v>
      </c>
      <c r="E59">
        <f t="shared" si="20"/>
        <v>1.0249858981588984</v>
      </c>
      <c r="F59">
        <f t="shared" si="2"/>
        <v>2.4678854601973155E-2</v>
      </c>
      <c r="I59">
        <v>120</v>
      </c>
      <c r="J59">
        <v>155.23587000000001</v>
      </c>
      <c r="K59">
        <v>9.1144281750014748</v>
      </c>
      <c r="L59">
        <f t="shared" ref="L59:L70" si="21">K59/$K$68</f>
        <v>0.97749310033770798</v>
      </c>
      <c r="M59">
        <f t="shared" si="16"/>
        <v>-2.2764045625575494E-2</v>
      </c>
      <c r="R59">
        <v>60</v>
      </c>
      <c r="S59">
        <v>157.16172800000001</v>
      </c>
      <c r="T59">
        <v>9.2281353250280453</v>
      </c>
      <c r="U59">
        <v>0.98968782637821684</v>
      </c>
      <c r="V59">
        <v>-1.0365712470169064E-2</v>
      </c>
    </row>
    <row r="60" spans="1:33" x14ac:dyDescent="0.35">
      <c r="A60" t="s">
        <v>118</v>
      </c>
      <c r="B60">
        <v>90</v>
      </c>
      <c r="C60">
        <v>151.49212600000001</v>
      </c>
      <c r="D60">
        <f t="shared" si="1"/>
        <v>8.8933887937651299</v>
      </c>
      <c r="E60">
        <f t="shared" si="20"/>
        <v>1.0001283597204011</v>
      </c>
      <c r="F60">
        <f t="shared" si="2"/>
        <v>1.2835148299713227E-4</v>
      </c>
      <c r="I60">
        <v>90</v>
      </c>
      <c r="J60">
        <v>151.49212600000001</v>
      </c>
      <c r="K60">
        <v>8.8933887937651299</v>
      </c>
      <c r="L60">
        <f t="shared" si="21"/>
        <v>0.95378733779145719</v>
      </c>
      <c r="M60">
        <f t="shared" si="16"/>
        <v>-4.7314548744551529E-2</v>
      </c>
      <c r="R60">
        <v>60</v>
      </c>
      <c r="S60">
        <v>156.72051999999999</v>
      </c>
      <c r="T60">
        <v>9.2020853752140273</v>
      </c>
      <c r="U60">
        <v>0.98689405306425437</v>
      </c>
      <c r="V60">
        <v>-1.3192587697035466E-2</v>
      </c>
    </row>
    <row r="61" spans="1:33" x14ac:dyDescent="0.35">
      <c r="A61" t="s">
        <v>118</v>
      </c>
      <c r="B61">
        <v>90</v>
      </c>
      <c r="C61">
        <v>152.45095800000001</v>
      </c>
      <c r="D61">
        <f t="shared" si="1"/>
        <v>8.950000472338667</v>
      </c>
      <c r="E61">
        <f t="shared" si="20"/>
        <v>1.0064947681329586</v>
      </c>
      <c r="F61">
        <f t="shared" si="2"/>
        <v>6.4737680046745424E-3</v>
      </c>
      <c r="I61">
        <v>90</v>
      </c>
      <c r="J61">
        <v>152.45095800000001</v>
      </c>
      <c r="K61">
        <v>8.950000472338667</v>
      </c>
      <c r="L61">
        <f t="shared" si="21"/>
        <v>0.95985875819673783</v>
      </c>
      <c r="M61">
        <f t="shared" si="16"/>
        <v>-4.09691322228741E-2</v>
      </c>
      <c r="R61">
        <v>60</v>
      </c>
      <c r="S61">
        <v>164.217117</v>
      </c>
      <c r="T61">
        <v>9.6447019543012331</v>
      </c>
      <c r="U61">
        <v>0.99708821410043669</v>
      </c>
      <c r="V61">
        <v>-2.916033395328413E-3</v>
      </c>
    </row>
    <row r="62" spans="1:33" x14ac:dyDescent="0.35">
      <c r="A62" t="s">
        <v>119</v>
      </c>
      <c r="B62">
        <v>60</v>
      </c>
      <c r="C62">
        <v>157.16172800000001</v>
      </c>
      <c r="D62">
        <f t="shared" si="1"/>
        <v>9.2281353250280453</v>
      </c>
      <c r="E62">
        <f t="shared" si="20"/>
        <v>1.037773121126625</v>
      </c>
      <c r="F62">
        <f t="shared" si="2"/>
        <v>3.7077187757379532E-2</v>
      </c>
      <c r="I62">
        <v>60</v>
      </c>
      <c r="J62">
        <v>157.16172800000001</v>
      </c>
      <c r="K62">
        <v>9.2281353250280453</v>
      </c>
      <c r="L62">
        <f t="shared" si="21"/>
        <v>0.98968782637821684</v>
      </c>
      <c r="M62">
        <f t="shared" si="16"/>
        <v>-1.0365712470169064E-2</v>
      </c>
      <c r="R62">
        <v>60</v>
      </c>
      <c r="S62">
        <v>163.13999899999999</v>
      </c>
      <c r="T62">
        <v>9.581106394284701</v>
      </c>
      <c r="U62">
        <v>0.99051358031060532</v>
      </c>
      <c r="V62">
        <v>-9.5317023765861143E-3</v>
      </c>
    </row>
    <row r="63" spans="1:33" x14ac:dyDescent="0.35">
      <c r="A63" t="s">
        <v>119</v>
      </c>
      <c r="B63">
        <v>60</v>
      </c>
      <c r="C63">
        <v>156.72051999999999</v>
      </c>
      <c r="D63">
        <f t="shared" si="1"/>
        <v>9.2020853752140273</v>
      </c>
      <c r="E63">
        <f t="shared" si="20"/>
        <v>1.0348436086334167</v>
      </c>
      <c r="F63">
        <f t="shared" si="2"/>
        <v>3.4250312530513104E-2</v>
      </c>
      <c r="I63">
        <v>60</v>
      </c>
      <c r="J63">
        <v>156.72051999999999</v>
      </c>
      <c r="K63">
        <v>9.2020853752140273</v>
      </c>
      <c r="L63">
        <f t="shared" si="21"/>
        <v>0.98689405306425437</v>
      </c>
      <c r="M63">
        <f t="shared" si="16"/>
        <v>-1.3192587697035466E-2</v>
      </c>
      <c r="R63">
        <v>45</v>
      </c>
      <c r="S63">
        <v>159.49589499999999</v>
      </c>
      <c r="T63">
        <v>9.3659499911436495</v>
      </c>
      <c r="U63">
        <v>0.9698781217121325</v>
      </c>
      <c r="V63">
        <v>-3.0584863098495552E-2</v>
      </c>
    </row>
    <row r="64" spans="1:33" x14ac:dyDescent="0.35">
      <c r="A64" t="s">
        <v>120</v>
      </c>
      <c r="B64">
        <v>45</v>
      </c>
      <c r="C64">
        <v>157.79984999999999</v>
      </c>
      <c r="D64">
        <f t="shared" si="1"/>
        <v>9.2658115368719365</v>
      </c>
      <c r="E64">
        <f t="shared" si="20"/>
        <v>1.0420100940989891</v>
      </c>
      <c r="F64">
        <f t="shared" si="2"/>
        <v>4.1151630519368564E-2</v>
      </c>
      <c r="I64">
        <v>45</v>
      </c>
      <c r="J64">
        <v>157.79984999999999</v>
      </c>
      <c r="K64">
        <v>9.2658115368719365</v>
      </c>
      <c r="L64">
        <f t="shared" si="21"/>
        <v>0.99372847889279536</v>
      </c>
      <c r="M64">
        <f t="shared" si="16"/>
        <v>-6.2912697081800506E-3</v>
      </c>
      <c r="R64">
        <v>45</v>
      </c>
      <c r="S64">
        <v>159.50460799999999</v>
      </c>
      <c r="T64">
        <v>9.3664644269941526</v>
      </c>
      <c r="U64">
        <v>0.96993139341194923</v>
      </c>
      <c r="V64">
        <v>-3.0529938427372151E-2</v>
      </c>
    </row>
    <row r="65" spans="1:22" x14ac:dyDescent="0.35">
      <c r="A65" t="s">
        <v>120</v>
      </c>
      <c r="B65">
        <v>45</v>
      </c>
      <c r="C65">
        <v>156.72041300000001</v>
      </c>
      <c r="D65">
        <f t="shared" si="1"/>
        <v>9.2020790576843599</v>
      </c>
      <c r="E65">
        <f t="shared" si="20"/>
        <v>1.0348428981797606</v>
      </c>
      <c r="F65">
        <f t="shared" si="2"/>
        <v>3.424962599788723E-2</v>
      </c>
      <c r="I65">
        <v>45</v>
      </c>
      <c r="J65">
        <v>156.72041300000001</v>
      </c>
      <c r="K65">
        <v>9.2020790576843599</v>
      </c>
      <c r="L65">
        <f t="shared" si="21"/>
        <v>0.98689337552952128</v>
      </c>
      <c r="M65">
        <f t="shared" si="16"/>
        <v>-1.31932742296613E-2</v>
      </c>
      <c r="R65">
        <v>45</v>
      </c>
      <c r="S65">
        <v>157.79984999999999</v>
      </c>
      <c r="T65">
        <v>9.2658115368719365</v>
      </c>
      <c r="U65">
        <v>0.99372847889279536</v>
      </c>
      <c r="V65">
        <v>-6.2912697081800506E-3</v>
      </c>
    </row>
    <row r="66" spans="1:22" x14ac:dyDescent="0.35">
      <c r="A66" t="s">
        <v>121</v>
      </c>
      <c r="B66">
        <v>30</v>
      </c>
      <c r="C66">
        <v>158.95761100000001</v>
      </c>
      <c r="D66">
        <f t="shared" si="1"/>
        <v>9.3341684477770563</v>
      </c>
      <c r="E66">
        <f t="shared" si="20"/>
        <v>1.0496973420946036</v>
      </c>
      <c r="F66">
        <f t="shared" si="2"/>
        <v>4.8501876994490316E-2</v>
      </c>
      <c r="I66">
        <v>30</v>
      </c>
      <c r="J66">
        <v>158.95761100000001</v>
      </c>
      <c r="K66">
        <v>9.3341684477770563</v>
      </c>
      <c r="L66">
        <f t="shared" si="21"/>
        <v>1.0010595376808189</v>
      </c>
      <c r="M66">
        <f t="shared" si="16"/>
        <v>1.0589767669416589E-3</v>
      </c>
      <c r="R66">
        <v>45</v>
      </c>
      <c r="S66">
        <v>156.72041300000001</v>
      </c>
      <c r="T66">
        <v>9.2020790576843599</v>
      </c>
      <c r="U66">
        <v>0.98689337552952128</v>
      </c>
      <c r="V66">
        <v>-1.31932742296613E-2</v>
      </c>
    </row>
    <row r="67" spans="1:22" x14ac:dyDescent="0.35">
      <c r="A67" t="s">
        <v>121</v>
      </c>
      <c r="B67">
        <v>30</v>
      </c>
      <c r="C67">
        <v>159.86483799999999</v>
      </c>
      <c r="D67">
        <f t="shared" ref="D67:D127" si="22">(C67-0.8648)/16.937</f>
        <v>9.3877332467379091</v>
      </c>
      <c r="E67">
        <f t="shared" si="20"/>
        <v>1.0557211060124736</v>
      </c>
      <c r="F67">
        <f t="shared" ref="F67:F127" si="23">LN(E67)</f>
        <v>5.4224046247571149E-2</v>
      </c>
      <c r="I67">
        <v>30</v>
      </c>
      <c r="J67">
        <v>159.86483799999999</v>
      </c>
      <c r="K67">
        <v>9.3877332467379091</v>
      </c>
      <c r="L67">
        <f t="shared" si="21"/>
        <v>1.0068041900495563</v>
      </c>
      <c r="M67">
        <f t="shared" si="16"/>
        <v>6.7811460200223632E-3</v>
      </c>
      <c r="R67">
        <v>45</v>
      </c>
      <c r="S67">
        <v>162.20262099999999</v>
      </c>
      <c r="T67">
        <v>9.5257614099309187</v>
      </c>
      <c r="U67">
        <v>0.98479190722312138</v>
      </c>
      <c r="V67">
        <v>-1.5324921831359944E-2</v>
      </c>
    </row>
    <row r="68" spans="1:22" x14ac:dyDescent="0.35">
      <c r="A68" t="s">
        <v>122</v>
      </c>
      <c r="B68">
        <v>15</v>
      </c>
      <c r="C68">
        <v>158.79028299999999</v>
      </c>
      <c r="D68">
        <f t="shared" si="22"/>
        <v>9.3242890122217617</v>
      </c>
      <c r="E68">
        <f t="shared" si="20"/>
        <v>1.0485863253712813</v>
      </c>
      <c r="F68">
        <f t="shared" si="23"/>
        <v>4.7442900227548594E-2</v>
      </c>
      <c r="I68">
        <v>15</v>
      </c>
      <c r="J68">
        <v>158.79028299999999</v>
      </c>
      <c r="K68">
        <v>9.3242890122217617</v>
      </c>
      <c r="L68">
        <f t="shared" si="21"/>
        <v>1</v>
      </c>
      <c r="M68">
        <f t="shared" si="16"/>
        <v>0</v>
      </c>
      <c r="R68">
        <v>45</v>
      </c>
      <c r="S68">
        <v>164.25254799999999</v>
      </c>
      <c r="T68">
        <v>9.6467938832142632</v>
      </c>
      <c r="U68">
        <v>0.99730448181651554</v>
      </c>
      <c r="V68">
        <v>-2.6991576342315204E-3</v>
      </c>
    </row>
    <row r="69" spans="1:22" x14ac:dyDescent="0.35">
      <c r="A69" t="s">
        <v>122</v>
      </c>
      <c r="B69">
        <v>15</v>
      </c>
      <c r="C69">
        <v>158.487808</v>
      </c>
      <c r="D69">
        <f t="shared" si="22"/>
        <v>9.3064301824408098</v>
      </c>
      <c r="E69">
        <f t="shared" si="20"/>
        <v>1.0465779658415741</v>
      </c>
      <c r="F69">
        <f t="shared" si="23"/>
        <v>4.5525761649671308E-2</v>
      </c>
      <c r="I69">
        <v>15</v>
      </c>
      <c r="J69">
        <v>158.487808</v>
      </c>
      <c r="K69">
        <v>9.3064301824408098</v>
      </c>
      <c r="L69">
        <f t="shared" si="21"/>
        <v>0.99808469795846699</v>
      </c>
      <c r="M69">
        <f t="shared" si="16"/>
        <v>-1.9171385778773639E-3</v>
      </c>
      <c r="R69">
        <v>30</v>
      </c>
      <c r="S69">
        <v>158.24440000000001</v>
      </c>
      <c r="T69">
        <v>9.2920588061640199</v>
      </c>
      <c r="U69">
        <v>0.96222642126883595</v>
      </c>
      <c r="V69">
        <v>-3.8505490866140642E-2</v>
      </c>
    </row>
    <row r="70" spans="1:22" x14ac:dyDescent="0.35">
      <c r="A70" t="s">
        <v>123</v>
      </c>
      <c r="B70">
        <v>0</v>
      </c>
      <c r="C70">
        <v>150.24693300000001</v>
      </c>
      <c r="D70">
        <f t="shared" si="22"/>
        <v>8.8198696935702898</v>
      </c>
      <c r="E70">
        <f t="shared" si="20"/>
        <v>0.99186058477081906</v>
      </c>
      <c r="F70">
        <f t="shared" si="23"/>
        <v>-8.1727211194168679E-3</v>
      </c>
      <c r="I70">
        <v>0</v>
      </c>
      <c r="J70">
        <v>150.24693300000001</v>
      </c>
      <c r="K70">
        <v>8.8198696935702898</v>
      </c>
      <c r="L70">
        <f t="shared" si="21"/>
        <v>0.94590265080905289</v>
      </c>
      <c r="M70">
        <f t="shared" si="16"/>
        <v>-5.5615621346965544E-2</v>
      </c>
      <c r="R70">
        <v>30</v>
      </c>
      <c r="S70">
        <v>159.05898999999999</v>
      </c>
      <c r="T70">
        <v>9.3401541004900501</v>
      </c>
      <c r="U70">
        <v>0.96720686359110231</v>
      </c>
      <c r="V70">
        <v>-3.3342883355303936E-2</v>
      </c>
    </row>
    <row r="71" spans="1:22" x14ac:dyDescent="0.35">
      <c r="A71" t="s">
        <v>123</v>
      </c>
      <c r="B71">
        <v>0</v>
      </c>
      <c r="C71">
        <v>151.47279399999999</v>
      </c>
      <c r="D71">
        <f t="shared" si="22"/>
        <v>8.8922473873767487</v>
      </c>
      <c r="E71">
        <f t="shared" si="20"/>
        <v>1</v>
      </c>
      <c r="F71">
        <f t="shared" si="23"/>
        <v>0</v>
      </c>
      <c r="I71">
        <v>0</v>
      </c>
      <c r="J71">
        <v>151.47279399999999</v>
      </c>
      <c r="K71">
        <v>8.8922473873767487</v>
      </c>
      <c r="L71">
        <f t="shared" ref="L71" si="24">K71/$K$55</f>
        <v>0.92082449746408246</v>
      </c>
      <c r="M71">
        <f t="shared" si="16"/>
        <v>-8.2485817384394325E-2</v>
      </c>
      <c r="R71">
        <v>30</v>
      </c>
      <c r="S71">
        <v>158.95761100000001</v>
      </c>
      <c r="T71">
        <v>9.3341684477770563</v>
      </c>
      <c r="U71">
        <v>1.0010595376808189</v>
      </c>
      <c r="V71">
        <v>1.0589767669416589E-3</v>
      </c>
    </row>
    <row r="72" spans="1:22" x14ac:dyDescent="0.35">
      <c r="A72" t="s">
        <v>124</v>
      </c>
      <c r="B72">
        <v>120</v>
      </c>
      <c r="C72">
        <v>160.656113</v>
      </c>
      <c r="D72">
        <f t="shared" si="22"/>
        <v>9.4344519690618167</v>
      </c>
      <c r="E72">
        <f t="shared" ref="E72:E85" si="25">D72/$D$85</f>
        <v>1.0067028064481423</v>
      </c>
      <c r="F72">
        <f t="shared" si="23"/>
        <v>6.6804425194374418E-3</v>
      </c>
      <c r="I72">
        <v>120</v>
      </c>
      <c r="J72">
        <v>160.656113</v>
      </c>
      <c r="K72">
        <v>9.4344519690618167</v>
      </c>
      <c r="L72">
        <f>K72/$K$83</f>
        <v>0.97535215804703823</v>
      </c>
      <c r="M72">
        <f>LN(L72)</f>
        <v>-2.4956685456327621E-2</v>
      </c>
      <c r="R72">
        <v>30</v>
      </c>
      <c r="S72">
        <v>159.86483799999999</v>
      </c>
      <c r="T72">
        <v>9.3877332467379091</v>
      </c>
      <c r="U72">
        <v>1.0068041900495563</v>
      </c>
      <c r="V72">
        <v>6.7811460200223632E-3</v>
      </c>
    </row>
    <row r="73" spans="1:22" x14ac:dyDescent="0.35">
      <c r="A73" t="s">
        <v>124</v>
      </c>
      <c r="B73">
        <v>120</v>
      </c>
      <c r="C73">
        <v>160.750519</v>
      </c>
      <c r="D73">
        <f t="shared" si="22"/>
        <v>9.4400259195843415</v>
      </c>
      <c r="E73">
        <f t="shared" si="25"/>
        <v>1.0072975746076951</v>
      </c>
      <c r="F73">
        <f t="shared" si="23"/>
        <v>7.2710761483460347E-3</v>
      </c>
      <c r="I73">
        <v>120</v>
      </c>
      <c r="J73">
        <v>160.750519</v>
      </c>
      <c r="K73">
        <v>9.4400259195843415</v>
      </c>
      <c r="L73">
        <f t="shared" ref="L73:L85" si="26">K73/$K$83</f>
        <v>0.97592840398997371</v>
      </c>
      <c r="M73">
        <f t="shared" si="16"/>
        <v>-2.4366051827419046E-2</v>
      </c>
      <c r="R73">
        <v>30</v>
      </c>
      <c r="S73">
        <v>160.83209199999999</v>
      </c>
      <c r="T73">
        <v>9.4448421798429454</v>
      </c>
      <c r="U73">
        <v>0.97642631842658867</v>
      </c>
      <c r="V73">
        <v>-2.3855986272534921E-2</v>
      </c>
    </row>
    <row r="74" spans="1:22" x14ac:dyDescent="0.35">
      <c r="A74" t="s">
        <v>125</v>
      </c>
      <c r="B74">
        <v>90</v>
      </c>
      <c r="C74">
        <v>158.41383400000001</v>
      </c>
      <c r="D74">
        <f t="shared" si="22"/>
        <v>9.3020625848733545</v>
      </c>
      <c r="E74">
        <f t="shared" si="25"/>
        <v>0.99257620269378344</v>
      </c>
      <c r="F74">
        <f t="shared" si="23"/>
        <v>-7.4514908353329789E-3</v>
      </c>
      <c r="I74">
        <v>90</v>
      </c>
      <c r="J74">
        <v>158.41383400000001</v>
      </c>
      <c r="K74">
        <v>9.3020625848733545</v>
      </c>
      <c r="L74">
        <f t="shared" si="26"/>
        <v>0.9616654837182933</v>
      </c>
      <c r="M74">
        <f t="shared" si="16"/>
        <v>-3.9088618811098041E-2</v>
      </c>
      <c r="R74">
        <v>30</v>
      </c>
      <c r="S74">
        <v>161.99563599999999</v>
      </c>
      <c r="T74">
        <v>9.5135405325618461</v>
      </c>
      <c r="U74">
        <v>0.98352848893934175</v>
      </c>
      <c r="V74">
        <v>-1.660867467947811E-2</v>
      </c>
    </row>
    <row r="75" spans="1:22" x14ac:dyDescent="0.35">
      <c r="A75" t="s">
        <v>125</v>
      </c>
      <c r="B75">
        <v>90</v>
      </c>
      <c r="C75">
        <v>161.28152499999999</v>
      </c>
      <c r="D75">
        <f t="shared" si="22"/>
        <v>9.4713777528487917</v>
      </c>
      <c r="E75">
        <f t="shared" si="25"/>
        <v>1.0106429706771347</v>
      </c>
      <c r="F75">
        <f t="shared" si="23"/>
        <v>1.0586732937223451E-2</v>
      </c>
      <c r="I75">
        <v>90</v>
      </c>
      <c r="J75">
        <v>161.28152499999999</v>
      </c>
      <c r="K75">
        <v>9.4713777528487917</v>
      </c>
      <c r="L75">
        <f t="shared" si="26"/>
        <v>0.97916961803542013</v>
      </c>
      <c r="M75">
        <f t="shared" si="16"/>
        <v>-2.10503950385416E-2</v>
      </c>
      <c r="R75">
        <v>15</v>
      </c>
      <c r="S75">
        <v>163.16772499999999</v>
      </c>
      <c r="T75">
        <v>9.582743402019247</v>
      </c>
      <c r="U75">
        <v>0.9923278664084435</v>
      </c>
      <c r="V75">
        <v>-7.7017158114427858E-3</v>
      </c>
    </row>
    <row r="76" spans="1:22" x14ac:dyDescent="0.35">
      <c r="A76" t="s">
        <v>126</v>
      </c>
      <c r="B76">
        <v>60</v>
      </c>
      <c r="C76">
        <v>164.217117</v>
      </c>
      <c r="D76">
        <f t="shared" si="22"/>
        <v>9.6447019543012331</v>
      </c>
      <c r="E76">
        <f t="shared" si="25"/>
        <v>1.0291375224115378</v>
      </c>
      <c r="F76">
        <f t="shared" si="23"/>
        <v>2.8721094580436455E-2</v>
      </c>
      <c r="I76">
        <v>60</v>
      </c>
      <c r="J76">
        <v>164.217117</v>
      </c>
      <c r="K76">
        <v>9.6447019543012331</v>
      </c>
      <c r="L76">
        <f t="shared" si="26"/>
        <v>0.99708821410043669</v>
      </c>
      <c r="M76">
        <f t="shared" si="16"/>
        <v>-2.916033395328413E-3</v>
      </c>
      <c r="R76">
        <v>15</v>
      </c>
      <c r="S76">
        <v>164.422562</v>
      </c>
      <c r="T76">
        <v>9.6568319064769437</v>
      </c>
      <c r="U76">
        <v>1</v>
      </c>
      <c r="V76">
        <v>0</v>
      </c>
    </row>
    <row r="77" spans="1:22" x14ac:dyDescent="0.35">
      <c r="A77" t="s">
        <v>126</v>
      </c>
      <c r="B77">
        <v>60</v>
      </c>
      <c r="C77">
        <v>163.13999899999999</v>
      </c>
      <c r="D77">
        <f t="shared" si="22"/>
        <v>9.581106394284701</v>
      </c>
      <c r="E77">
        <f t="shared" si="25"/>
        <v>1.022351560815016</v>
      </c>
      <c r="F77">
        <f t="shared" si="23"/>
        <v>2.2105425599178927E-2</v>
      </c>
      <c r="I77">
        <v>60</v>
      </c>
      <c r="J77">
        <v>163.13999899999999</v>
      </c>
      <c r="K77">
        <v>9.581106394284701</v>
      </c>
      <c r="L77">
        <f t="shared" si="26"/>
        <v>0.99051358031060532</v>
      </c>
      <c r="M77">
        <f t="shared" si="16"/>
        <v>-9.5317023765861143E-3</v>
      </c>
      <c r="R77">
        <v>15</v>
      </c>
      <c r="S77">
        <v>158.79028299999999</v>
      </c>
      <c r="T77">
        <v>9.3242890122217617</v>
      </c>
      <c r="U77">
        <v>1</v>
      </c>
      <c r="V77">
        <v>0</v>
      </c>
    </row>
    <row r="78" spans="1:22" x14ac:dyDescent="0.35">
      <c r="A78" t="s">
        <v>127</v>
      </c>
      <c r="B78">
        <v>45</v>
      </c>
      <c r="C78">
        <v>162.20262099999999</v>
      </c>
      <c r="D78">
        <f t="shared" si="22"/>
        <v>9.5257614099309187</v>
      </c>
      <c r="E78">
        <f t="shared" si="25"/>
        <v>1.0164459765527303</v>
      </c>
      <c r="F78">
        <f t="shared" si="23"/>
        <v>1.6312206144404994E-2</v>
      </c>
      <c r="I78">
        <v>45</v>
      </c>
      <c r="J78">
        <v>162.20262099999999</v>
      </c>
      <c r="K78">
        <v>9.5257614099309187</v>
      </c>
      <c r="L78">
        <f t="shared" si="26"/>
        <v>0.98479190722312138</v>
      </c>
      <c r="M78">
        <f t="shared" si="16"/>
        <v>-1.5324921831359944E-2</v>
      </c>
      <c r="R78">
        <v>15</v>
      </c>
      <c r="S78">
        <v>158.487808</v>
      </c>
      <c r="T78">
        <v>9.3064301824408098</v>
      </c>
      <c r="U78">
        <v>0.99808469795846699</v>
      </c>
      <c r="V78">
        <v>-1.9171385778773639E-3</v>
      </c>
    </row>
    <row r="79" spans="1:22" x14ac:dyDescent="0.35">
      <c r="A79" t="s">
        <v>127</v>
      </c>
      <c r="B79">
        <v>45</v>
      </c>
      <c r="C79">
        <v>164.25254799999999</v>
      </c>
      <c r="D79">
        <f t="shared" si="22"/>
        <v>9.6467938832142632</v>
      </c>
      <c r="E79">
        <f t="shared" si="25"/>
        <v>1.029360741599525</v>
      </c>
      <c r="F79">
        <f t="shared" si="23"/>
        <v>2.8937970341533437E-2</v>
      </c>
      <c r="I79">
        <v>45</v>
      </c>
      <c r="J79">
        <v>164.25254799999999</v>
      </c>
      <c r="K79">
        <v>9.6467938832142632</v>
      </c>
      <c r="L79">
        <f t="shared" si="26"/>
        <v>0.99730448181651554</v>
      </c>
      <c r="M79">
        <f t="shared" si="16"/>
        <v>-2.6991576342315204E-3</v>
      </c>
      <c r="R79">
        <v>15</v>
      </c>
      <c r="S79">
        <v>164.46931499999999</v>
      </c>
      <c r="T79">
        <v>9.6595923126881971</v>
      </c>
      <c r="U79">
        <v>0.99862760857024213</v>
      </c>
      <c r="V79">
        <v>-1.3733340213779143E-3</v>
      </c>
    </row>
    <row r="80" spans="1:22" x14ac:dyDescent="0.35">
      <c r="A80" t="s">
        <v>128</v>
      </c>
      <c r="B80">
        <v>30</v>
      </c>
      <c r="C80">
        <v>160.83209199999999</v>
      </c>
      <c r="D80">
        <f t="shared" si="22"/>
        <v>9.4448421798429454</v>
      </c>
      <c r="E80">
        <f t="shared" si="25"/>
        <v>1.0078114934590305</v>
      </c>
      <c r="F80">
        <f t="shared" si="23"/>
        <v>7.7811417032299223E-3</v>
      </c>
      <c r="I80">
        <v>30</v>
      </c>
      <c r="J80">
        <v>160.83209199999999</v>
      </c>
      <c r="K80">
        <v>9.4448421798429454</v>
      </c>
      <c r="L80">
        <f t="shared" si="26"/>
        <v>0.97642631842658867</v>
      </c>
      <c r="M80">
        <f t="shared" si="16"/>
        <v>-2.3855986272534921E-2</v>
      </c>
      <c r="R80">
        <v>15</v>
      </c>
      <c r="S80">
        <v>164.694153</v>
      </c>
      <c r="T80">
        <v>9.6728672728346208</v>
      </c>
      <c r="U80">
        <v>1</v>
      </c>
      <c r="V80">
        <v>0</v>
      </c>
    </row>
    <row r="81" spans="1:33" x14ac:dyDescent="0.35">
      <c r="A81" t="s">
        <v>128</v>
      </c>
      <c r="B81">
        <v>30</v>
      </c>
      <c r="C81">
        <v>161.99563599999999</v>
      </c>
      <c r="D81">
        <f t="shared" si="22"/>
        <v>9.5135405325618461</v>
      </c>
      <c r="E81">
        <f t="shared" si="25"/>
        <v>1.0151419483394277</v>
      </c>
      <c r="F81">
        <f t="shared" si="23"/>
        <v>1.5028453296286806E-2</v>
      </c>
      <c r="I81">
        <v>30</v>
      </c>
      <c r="J81">
        <v>161.99563599999999</v>
      </c>
      <c r="K81">
        <v>9.5135405325618461</v>
      </c>
      <c r="L81">
        <f t="shared" si="26"/>
        <v>0.98352848893934175</v>
      </c>
      <c r="M81">
        <f t="shared" si="16"/>
        <v>-1.660867467947811E-2</v>
      </c>
      <c r="R81">
        <v>0</v>
      </c>
      <c r="S81">
        <v>154.70494099999999</v>
      </c>
      <c r="T81">
        <v>9.083080887996692</v>
      </c>
      <c r="U81">
        <v>0.9945540586667273</v>
      </c>
      <c r="V81">
        <v>-5.4608245317200755E-3</v>
      </c>
    </row>
    <row r="82" spans="1:33" x14ac:dyDescent="0.35">
      <c r="A82" t="s">
        <v>129</v>
      </c>
      <c r="B82">
        <v>15</v>
      </c>
      <c r="C82">
        <v>164.46931499999999</v>
      </c>
      <c r="D82">
        <f t="shared" si="22"/>
        <v>9.6595923126881971</v>
      </c>
      <c r="E82">
        <f t="shared" si="25"/>
        <v>1.0307263974862462</v>
      </c>
      <c r="F82">
        <f t="shared" si="23"/>
        <v>3.0263793954387046E-2</v>
      </c>
      <c r="I82">
        <v>15</v>
      </c>
      <c r="J82">
        <v>164.46931499999999</v>
      </c>
      <c r="K82">
        <v>9.6595923126881971</v>
      </c>
      <c r="L82">
        <f t="shared" si="26"/>
        <v>0.99862760857024213</v>
      </c>
      <c r="M82">
        <f t="shared" si="16"/>
        <v>-1.3733340213779143E-3</v>
      </c>
      <c r="R82">
        <v>0</v>
      </c>
      <c r="S82">
        <v>155.54733300000001</v>
      </c>
      <c r="T82">
        <v>9.1328176772746055</v>
      </c>
      <c r="U82">
        <v>1</v>
      </c>
      <c r="V82">
        <v>0</v>
      </c>
    </row>
    <row r="83" spans="1:33" x14ac:dyDescent="0.35">
      <c r="A83" t="s">
        <v>129</v>
      </c>
      <c r="B83">
        <v>15</v>
      </c>
      <c r="C83">
        <v>164.694153</v>
      </c>
      <c r="D83">
        <f t="shared" si="22"/>
        <v>9.6728672728346208</v>
      </c>
      <c r="E83">
        <f t="shared" si="25"/>
        <v>1.0321429015586308</v>
      </c>
      <c r="F83">
        <f t="shared" si="23"/>
        <v>3.1637127975765053E-2</v>
      </c>
      <c r="I83">
        <v>15</v>
      </c>
      <c r="J83">
        <v>164.694153</v>
      </c>
      <c r="K83">
        <v>9.6728672728346208</v>
      </c>
      <c r="L83">
        <f t="shared" si="26"/>
        <v>1</v>
      </c>
      <c r="M83">
        <f t="shared" si="16"/>
        <v>0</v>
      </c>
      <c r="R83">
        <v>0</v>
      </c>
      <c r="S83">
        <v>150.24693300000001</v>
      </c>
      <c r="T83">
        <v>8.8198696935702898</v>
      </c>
      <c r="U83">
        <v>0.99186058477081906</v>
      </c>
      <c r="V83">
        <v>-8.1727211194168679E-3</v>
      </c>
    </row>
    <row r="84" spans="1:33" x14ac:dyDescent="0.35">
      <c r="A84" t="s">
        <v>130</v>
      </c>
      <c r="B84">
        <v>0</v>
      </c>
      <c r="C84">
        <v>158.45156900000001</v>
      </c>
      <c r="D84">
        <f t="shared" si="22"/>
        <v>9.3042905473224291</v>
      </c>
      <c r="E84">
        <f t="shared" si="25"/>
        <v>0.99281393733459766</v>
      </c>
      <c r="F84">
        <f t="shared" si="23"/>
        <v>-7.2120067791191702E-3</v>
      </c>
      <c r="I84">
        <v>0</v>
      </c>
      <c r="J84">
        <v>158.45156900000001</v>
      </c>
      <c r="K84">
        <v>9.3042905473224291</v>
      </c>
      <c r="L84">
        <f t="shared" si="26"/>
        <v>0.96189581484827091</v>
      </c>
      <c r="M84">
        <f t="shared" si="16"/>
        <v>-3.8849134754884086E-2</v>
      </c>
      <c r="R84">
        <v>0</v>
      </c>
      <c r="S84">
        <v>151.47279399999999</v>
      </c>
      <c r="T84">
        <v>8.8922473873767487</v>
      </c>
      <c r="U84">
        <v>1</v>
      </c>
      <c r="V84">
        <v>0</v>
      </c>
    </row>
    <row r="85" spans="1:33" x14ac:dyDescent="0.35">
      <c r="A85" t="s">
        <v>130</v>
      </c>
      <c r="B85">
        <v>0</v>
      </c>
      <c r="C85">
        <v>159.59219400000001</v>
      </c>
      <c r="D85">
        <f t="shared" si="22"/>
        <v>9.3716357088032112</v>
      </c>
      <c r="E85">
        <f t="shared" si="25"/>
        <v>1</v>
      </c>
      <c r="F85">
        <f t="shared" si="23"/>
        <v>0</v>
      </c>
      <c r="I85">
        <v>0</v>
      </c>
      <c r="J85">
        <v>159.59219400000001</v>
      </c>
      <c r="K85">
        <v>9.3716357088032112</v>
      </c>
      <c r="L85">
        <f t="shared" si="26"/>
        <v>0.96885808979542276</v>
      </c>
      <c r="M85">
        <f t="shared" si="16"/>
        <v>-3.1637127975764984E-2</v>
      </c>
      <c r="R85">
        <v>0</v>
      </c>
      <c r="S85">
        <v>158.45156900000001</v>
      </c>
      <c r="T85">
        <v>9.3042905473224291</v>
      </c>
      <c r="U85">
        <v>0.99281393733459766</v>
      </c>
      <c r="V85">
        <v>-7.2120067791191702E-3</v>
      </c>
    </row>
    <row r="86" spans="1:33" x14ac:dyDescent="0.35">
      <c r="A86" t="s">
        <v>131</v>
      </c>
      <c r="B86">
        <v>120</v>
      </c>
      <c r="C86">
        <v>163.53980999999999</v>
      </c>
      <c r="D86">
        <f t="shared" si="22"/>
        <v>9.6047121686249017</v>
      </c>
      <c r="E86">
        <f>D86/$D$99</f>
        <v>0.96354460956573607</v>
      </c>
      <c r="F86">
        <f t="shared" si="23"/>
        <v>-3.7136492702113784E-2</v>
      </c>
      <c r="G86" t="s">
        <v>171</v>
      </c>
      <c r="I86">
        <v>120</v>
      </c>
      <c r="J86">
        <v>163.53980999999999</v>
      </c>
      <c r="K86">
        <v>9.6047121686249017</v>
      </c>
      <c r="L86">
        <v>0.96354460956573607</v>
      </c>
      <c r="M86">
        <v>-3.7136492702113784E-2</v>
      </c>
      <c r="N86" t="s">
        <v>171</v>
      </c>
      <c r="R86">
        <v>0</v>
      </c>
      <c r="S86">
        <v>159.59219400000001</v>
      </c>
      <c r="T86">
        <v>9.3716357088032112</v>
      </c>
      <c r="U86">
        <v>1</v>
      </c>
      <c r="V86">
        <v>0</v>
      </c>
    </row>
    <row r="87" spans="1:33" x14ac:dyDescent="0.35">
      <c r="A87" t="s">
        <v>131</v>
      </c>
      <c r="B87">
        <v>120</v>
      </c>
      <c r="C87">
        <v>163.82562300000001</v>
      </c>
      <c r="D87">
        <f t="shared" si="22"/>
        <v>9.621587235047528</v>
      </c>
      <c r="E87">
        <f t="shared" ref="E87:E99" si="27">D87/$D$99</f>
        <v>0.9652375160268688</v>
      </c>
      <c r="F87">
        <f t="shared" si="23"/>
        <v>-3.5381077330525902E-2</v>
      </c>
      <c r="I87">
        <v>120</v>
      </c>
      <c r="J87">
        <v>163.82562300000001</v>
      </c>
      <c r="K87">
        <v>9.621587235047528</v>
      </c>
      <c r="L87">
        <v>0.9652375160268688</v>
      </c>
      <c r="M87">
        <v>-3.5381077330525902E-2</v>
      </c>
      <c r="R87" t="s">
        <v>156</v>
      </c>
      <c r="S87" t="s">
        <v>1</v>
      </c>
      <c r="T87" t="s">
        <v>2</v>
      </c>
      <c r="U87" t="s">
        <v>3</v>
      </c>
      <c r="V87" t="s">
        <v>4</v>
      </c>
      <c r="W87" t="s">
        <v>171</v>
      </c>
      <c r="X87" t="s">
        <v>171</v>
      </c>
    </row>
    <row r="88" spans="1:33" x14ac:dyDescent="0.35">
      <c r="A88" t="s">
        <v>132</v>
      </c>
      <c r="B88">
        <v>90</v>
      </c>
      <c r="C88">
        <v>168.275192</v>
      </c>
      <c r="D88">
        <f t="shared" si="22"/>
        <v>9.8843001712227654</v>
      </c>
      <c r="E88">
        <f t="shared" si="27"/>
        <v>0.99159287463321399</v>
      </c>
      <c r="F88">
        <f t="shared" si="23"/>
        <v>-8.44266457381097E-3</v>
      </c>
      <c r="I88">
        <v>90</v>
      </c>
      <c r="J88">
        <v>168.275192</v>
      </c>
      <c r="K88">
        <v>9.8843001712227654</v>
      </c>
      <c r="L88">
        <v>0.99159287463321399</v>
      </c>
      <c r="M88">
        <v>-8.44266457381097E-3</v>
      </c>
      <c r="R88">
        <v>120</v>
      </c>
      <c r="S88">
        <v>163.53980999999999</v>
      </c>
      <c r="T88">
        <v>9.6047121686249017</v>
      </c>
      <c r="U88">
        <v>0.96354460956573607</v>
      </c>
      <c r="V88">
        <v>-3.7136492702113784E-2</v>
      </c>
      <c r="X88" t="s">
        <v>156</v>
      </c>
      <c r="Z88" t="s">
        <v>3</v>
      </c>
      <c r="AF88" t="s">
        <v>3</v>
      </c>
    </row>
    <row r="89" spans="1:33" x14ac:dyDescent="0.35">
      <c r="A89" t="s">
        <v>132</v>
      </c>
      <c r="B89">
        <v>90</v>
      </c>
      <c r="C89">
        <v>167.71052599999999</v>
      </c>
      <c r="D89">
        <f t="shared" si="22"/>
        <v>9.8509609730176528</v>
      </c>
      <c r="E89">
        <f t="shared" si="27"/>
        <v>0.98824828666911901</v>
      </c>
      <c r="F89">
        <f t="shared" si="23"/>
        <v>-1.1821310508723077E-2</v>
      </c>
      <c r="I89">
        <v>90</v>
      </c>
      <c r="J89">
        <v>167.71052599999999</v>
      </c>
      <c r="K89">
        <v>9.8509609730176528</v>
      </c>
      <c r="L89">
        <v>0.98824828666911901</v>
      </c>
      <c r="M89">
        <v>-1.1821310508723077E-2</v>
      </c>
      <c r="R89">
        <v>120</v>
      </c>
      <c r="S89">
        <v>163.82562300000001</v>
      </c>
      <c r="T89">
        <v>9.621587235047528</v>
      </c>
      <c r="U89">
        <v>0.9652375160268688</v>
      </c>
      <c r="V89">
        <v>-3.5381077330525902E-2</v>
      </c>
      <c r="X89">
        <v>120</v>
      </c>
      <c r="Y89">
        <v>0.96354460956573607</v>
      </c>
      <c r="Z89">
        <v>0.9652375160268688</v>
      </c>
      <c r="AA89">
        <v>0.99567899223031064</v>
      </c>
      <c r="AB89">
        <v>0.99111967741822915</v>
      </c>
      <c r="AC89">
        <v>0.99572041925334709</v>
      </c>
      <c r="AD89">
        <v>0.99840960826856384</v>
      </c>
      <c r="AF89">
        <f>AVERAGE(Y89:AD89)</f>
        <v>0.98495180379384262</v>
      </c>
      <c r="AG89">
        <f>_xlfn.STDEV.S(Y89:AD89)</f>
        <v>1.6106594449922264E-2</v>
      </c>
    </row>
    <row r="90" spans="1:33" x14ac:dyDescent="0.35">
      <c r="A90" t="s">
        <v>133</v>
      </c>
      <c r="B90">
        <v>60</v>
      </c>
      <c r="C90">
        <v>167.821609</v>
      </c>
      <c r="D90">
        <f t="shared" si="22"/>
        <v>9.857519572533505</v>
      </c>
      <c r="E90">
        <f t="shared" si="27"/>
        <v>0.98890624529389104</v>
      </c>
      <c r="F90">
        <f t="shared" si="23"/>
        <v>-1.1155749331360921E-2</v>
      </c>
      <c r="I90">
        <v>60</v>
      </c>
      <c r="J90">
        <v>167.821609</v>
      </c>
      <c r="K90">
        <v>9.857519572533505</v>
      </c>
      <c r="L90">
        <v>0.98890624529389104</v>
      </c>
      <c r="M90">
        <v>-1.1155749331360921E-2</v>
      </c>
      <c r="R90">
        <v>120</v>
      </c>
      <c r="S90">
        <v>162.9263</v>
      </c>
      <c r="T90">
        <v>9.5684891066894959</v>
      </c>
      <c r="U90">
        <v>0.99567899223031064</v>
      </c>
      <c r="V90">
        <v>-4.3303703038849303E-3</v>
      </c>
      <c r="X90">
        <v>90</v>
      </c>
      <c r="Y90">
        <v>0.99159287463321399</v>
      </c>
      <c r="Z90">
        <v>0.98824828666911901</v>
      </c>
      <c r="AA90">
        <v>1.0052631708937967</v>
      </c>
      <c r="AB90">
        <v>1.0008903214508138</v>
      </c>
      <c r="AC90">
        <v>0.9841124009912996</v>
      </c>
      <c r="AD90">
        <v>0.99829042378081412</v>
      </c>
      <c r="AF90">
        <f t="shared" ref="AF90:AF94" si="28">AVERAGE(Y90:AD90)</f>
        <v>0.99473291306984279</v>
      </c>
      <c r="AG90">
        <f t="shared" ref="AG90:AG94" si="29">_xlfn.STDEV.S(Y90:AD90)</f>
        <v>8.0766501474141116E-3</v>
      </c>
    </row>
    <row r="91" spans="1:33" x14ac:dyDescent="0.35">
      <c r="A91" t="s">
        <v>133</v>
      </c>
      <c r="B91">
        <v>60</v>
      </c>
      <c r="C91">
        <v>167.816101</v>
      </c>
      <c r="D91">
        <f t="shared" si="22"/>
        <v>9.857194367361398</v>
      </c>
      <c r="E91">
        <f t="shared" si="27"/>
        <v>0.98887362071492557</v>
      </c>
      <c r="F91">
        <f t="shared" si="23"/>
        <v>-1.118874044379879E-2</v>
      </c>
      <c r="I91">
        <v>60</v>
      </c>
      <c r="J91">
        <v>167.816101</v>
      </c>
      <c r="K91">
        <v>9.857194367361398</v>
      </c>
      <c r="L91">
        <v>0.98887362071492557</v>
      </c>
      <c r="M91">
        <v>-1.118874044379879E-2</v>
      </c>
      <c r="R91">
        <v>120</v>
      </c>
      <c r="S91">
        <v>162.18420399999999</v>
      </c>
      <c r="T91">
        <v>9.5246740272775572</v>
      </c>
      <c r="U91">
        <v>0.99111967741822915</v>
      </c>
      <c r="V91">
        <v>-8.9199876466684799E-3</v>
      </c>
      <c r="X91">
        <v>60</v>
      </c>
      <c r="Y91">
        <v>0.98890624529389104</v>
      </c>
      <c r="Z91">
        <v>0.98887362071492557</v>
      </c>
      <c r="AA91">
        <v>0.97801612618865386</v>
      </c>
      <c r="AB91">
        <v>0.98504709322668815</v>
      </c>
      <c r="AC91">
        <v>0.99254902775647802</v>
      </c>
      <c r="AD91">
        <v>0.99397197648146307</v>
      </c>
      <c r="AF91">
        <f t="shared" si="28"/>
        <v>0.98789401494368334</v>
      </c>
      <c r="AG91">
        <f t="shared" si="29"/>
        <v>5.7666740502716439E-3</v>
      </c>
    </row>
    <row r="92" spans="1:33" x14ac:dyDescent="0.35">
      <c r="A92" t="s">
        <v>134</v>
      </c>
      <c r="B92">
        <v>45</v>
      </c>
      <c r="C92">
        <v>166.75401299999999</v>
      </c>
      <c r="D92">
        <f t="shared" si="22"/>
        <v>9.7944862136151603</v>
      </c>
      <c r="E92">
        <f t="shared" si="27"/>
        <v>0.98258273948317099</v>
      </c>
      <c r="F92">
        <f t="shared" si="23"/>
        <v>-1.7570725570031035E-2</v>
      </c>
      <c r="I92">
        <v>45</v>
      </c>
      <c r="J92">
        <v>166.75401299999999</v>
      </c>
      <c r="K92">
        <v>9.7944862136151603</v>
      </c>
      <c r="L92">
        <v>0.98258273948317099</v>
      </c>
      <c r="M92">
        <v>-1.7570725570031035E-2</v>
      </c>
      <c r="R92">
        <v>120</v>
      </c>
      <c r="S92">
        <v>159.574219</v>
      </c>
      <c r="T92">
        <v>9.3705744228611909</v>
      </c>
      <c r="U92">
        <v>0.99572041925334709</v>
      </c>
      <c r="V92">
        <v>-4.2887643630540491E-3</v>
      </c>
      <c r="X92">
        <v>45</v>
      </c>
      <c r="Y92">
        <v>0.98258273948317099</v>
      </c>
      <c r="Z92">
        <v>0.98985379148043007</v>
      </c>
      <c r="AA92">
        <v>0.99097268004027017</v>
      </c>
      <c r="AB92">
        <v>1.0020730402606439</v>
      </c>
      <c r="AC92">
        <v>1.0153439378103035</v>
      </c>
      <c r="AD92">
        <v>1.022518245446741</v>
      </c>
      <c r="AF92">
        <f t="shared" si="28"/>
        <v>1.0005574057535933</v>
      </c>
      <c r="AG92">
        <f t="shared" si="29"/>
        <v>1.5701847733897885E-2</v>
      </c>
    </row>
    <row r="93" spans="1:33" x14ac:dyDescent="0.35">
      <c r="A93" t="s">
        <v>134</v>
      </c>
      <c r="B93">
        <v>45</v>
      </c>
      <c r="C93">
        <v>167.981583</v>
      </c>
      <c r="D93">
        <f t="shared" si="22"/>
        <v>9.8669648107693213</v>
      </c>
      <c r="E93">
        <f t="shared" si="27"/>
        <v>0.98985379148043007</v>
      </c>
      <c r="F93">
        <f t="shared" si="23"/>
        <v>-1.0198032133362987E-2</v>
      </c>
      <c r="I93">
        <v>45</v>
      </c>
      <c r="J93">
        <v>167.981583</v>
      </c>
      <c r="K93">
        <v>9.8669648107693213</v>
      </c>
      <c r="L93">
        <v>0.98985379148043007</v>
      </c>
      <c r="M93">
        <v>-1.0198032133362987E-2</v>
      </c>
      <c r="R93">
        <v>120</v>
      </c>
      <c r="S93">
        <v>160.00285299999999</v>
      </c>
      <c r="T93">
        <v>9.3958819743756266</v>
      </c>
      <c r="U93">
        <v>0.99840960826856384</v>
      </c>
      <c r="V93">
        <v>-1.5916577468508839E-3</v>
      </c>
      <c r="X93">
        <v>30</v>
      </c>
      <c r="Y93">
        <v>0.98531039831750045</v>
      </c>
      <c r="Z93">
        <v>0.98882843318534508</v>
      </c>
      <c r="AA93">
        <v>1.0083745560035313</v>
      </c>
      <c r="AB93">
        <v>1.0117267794153637</v>
      </c>
      <c r="AC93">
        <v>1.012052684248979</v>
      </c>
      <c r="AD93">
        <v>1.0164240766392456</v>
      </c>
      <c r="AF93">
        <f t="shared" si="28"/>
        <v>1.0037861546349942</v>
      </c>
      <c r="AG93">
        <f t="shared" si="29"/>
        <v>1.3245727884374982E-2</v>
      </c>
    </row>
    <row r="94" spans="1:33" x14ac:dyDescent="0.35">
      <c r="A94" t="s">
        <v>135</v>
      </c>
      <c r="B94">
        <v>30</v>
      </c>
      <c r="C94">
        <v>167.21452300000001</v>
      </c>
      <c r="D94">
        <f t="shared" si="22"/>
        <v>9.8216757985475578</v>
      </c>
      <c r="E94">
        <f t="shared" si="27"/>
        <v>0.98531039831750045</v>
      </c>
      <c r="F94">
        <f t="shared" si="23"/>
        <v>-1.4798562256132056E-2</v>
      </c>
      <c r="I94">
        <v>30</v>
      </c>
      <c r="J94">
        <v>167.21452300000001</v>
      </c>
      <c r="K94">
        <v>9.8216757985475578</v>
      </c>
      <c r="L94">
        <v>0.98531039831750045</v>
      </c>
      <c r="M94">
        <v>-1.4798562256132056E-2</v>
      </c>
      <c r="R94">
        <v>90</v>
      </c>
      <c r="S94">
        <v>168.275192</v>
      </c>
      <c r="T94">
        <v>9.8843001712227654</v>
      </c>
      <c r="U94">
        <v>0.99159287463321399</v>
      </c>
      <c r="V94">
        <v>-8.44266457381097E-3</v>
      </c>
      <c r="X94">
        <v>15</v>
      </c>
      <c r="Y94">
        <v>0.97509793963167568</v>
      </c>
      <c r="Z94">
        <v>0.99054275174759621</v>
      </c>
      <c r="AA94">
        <v>1.0121692645009601</v>
      </c>
      <c r="AB94">
        <v>1.0203703862078097</v>
      </c>
      <c r="AC94">
        <v>1.0215079911263549</v>
      </c>
      <c r="AD94">
        <v>1.023748204013929</v>
      </c>
      <c r="AF94">
        <f t="shared" si="28"/>
        <v>1.0072394228713877</v>
      </c>
      <c r="AG94">
        <f t="shared" si="29"/>
        <v>1.992340936164717E-2</v>
      </c>
    </row>
    <row r="95" spans="1:33" x14ac:dyDescent="0.35">
      <c r="A95" t="s">
        <v>135</v>
      </c>
      <c r="B95">
        <v>30</v>
      </c>
      <c r="C95">
        <v>167.80847199999999</v>
      </c>
      <c r="D95">
        <f t="shared" si="22"/>
        <v>9.8567439334002476</v>
      </c>
      <c r="E95">
        <f t="shared" si="27"/>
        <v>0.98882843318534508</v>
      </c>
      <c r="F95">
        <f t="shared" si="23"/>
        <v>-1.1234437448056071E-2</v>
      </c>
      <c r="I95">
        <v>30</v>
      </c>
      <c r="J95">
        <v>167.80847199999999</v>
      </c>
      <c r="K95">
        <v>9.8567439334002476</v>
      </c>
      <c r="L95">
        <v>0.98882843318534508</v>
      </c>
      <c r="M95">
        <v>-1.1234437448056071E-2</v>
      </c>
      <c r="R95">
        <v>90</v>
      </c>
      <c r="S95">
        <v>167.71052599999999</v>
      </c>
      <c r="T95">
        <v>9.8509609730176528</v>
      </c>
      <c r="U95">
        <v>0.98824828666911901</v>
      </c>
      <c r="V95">
        <v>-1.1821310508723077E-2</v>
      </c>
    </row>
    <row r="96" spans="1:33" x14ac:dyDescent="0.35">
      <c r="A96" t="s">
        <v>136</v>
      </c>
      <c r="B96">
        <v>15</v>
      </c>
      <c r="C96">
        <v>165.49035599999999</v>
      </c>
      <c r="D96">
        <f t="shared" si="22"/>
        <v>9.7198769557772913</v>
      </c>
      <c r="E96">
        <f t="shared" si="27"/>
        <v>0.97509793963167568</v>
      </c>
      <c r="F96">
        <f t="shared" si="23"/>
        <v>-2.5217362124861375E-2</v>
      </c>
      <c r="I96">
        <v>15</v>
      </c>
      <c r="J96">
        <v>165.49035599999999</v>
      </c>
      <c r="K96">
        <v>9.7198769557772913</v>
      </c>
      <c r="L96">
        <v>0.97509793963167568</v>
      </c>
      <c r="M96">
        <v>-2.5217362124861375E-2</v>
      </c>
      <c r="R96">
        <v>90</v>
      </c>
      <c r="S96">
        <v>164.486267</v>
      </c>
      <c r="T96">
        <v>9.6605931983231965</v>
      </c>
      <c r="U96">
        <v>1.0052631708937967</v>
      </c>
      <c r="V96">
        <v>5.2493688171455855E-3</v>
      </c>
      <c r="X96" t="s">
        <v>156</v>
      </c>
      <c r="AF96" t="s">
        <v>157</v>
      </c>
    </row>
    <row r="97" spans="1:33" x14ac:dyDescent="0.35">
      <c r="A97" t="s">
        <v>136</v>
      </c>
      <c r="B97">
        <v>15</v>
      </c>
      <c r="C97">
        <v>168.09790000000001</v>
      </c>
      <c r="D97">
        <f t="shared" si="22"/>
        <v>9.8738324378579438</v>
      </c>
      <c r="E97">
        <f t="shared" si="27"/>
        <v>0.99054275174759621</v>
      </c>
      <c r="F97">
        <f t="shared" si="23"/>
        <v>-9.5022519904250265E-3</v>
      </c>
      <c r="I97">
        <v>15</v>
      </c>
      <c r="J97">
        <v>168.09790000000001</v>
      </c>
      <c r="K97">
        <v>9.8738324378579438</v>
      </c>
      <c r="L97">
        <v>0.99054275174759621</v>
      </c>
      <c r="M97">
        <v>-9.5022519904250265E-3</v>
      </c>
      <c r="R97">
        <v>90</v>
      </c>
      <c r="S97">
        <v>163.77452099999999</v>
      </c>
      <c r="T97">
        <v>9.6185700537285221</v>
      </c>
      <c r="U97">
        <v>1.0008903214508138</v>
      </c>
      <c r="V97">
        <v>8.8992534975832209E-4</v>
      </c>
      <c r="X97">
        <v>120</v>
      </c>
      <c r="Y97">
        <v>-3.7136492702113784E-2</v>
      </c>
      <c r="Z97">
        <v>-3.5381077330525902E-2</v>
      </c>
      <c r="AA97">
        <v>-4.3303703038849303E-3</v>
      </c>
      <c r="AB97">
        <v>-8.9199876466684799E-3</v>
      </c>
      <c r="AC97">
        <v>-4.2887643630540491E-3</v>
      </c>
      <c r="AD97">
        <v>-1.5916577468508839E-3</v>
      </c>
      <c r="AF97">
        <f>AVERAGE(Y97:AD97)</f>
        <v>-1.5274725015516339E-2</v>
      </c>
      <c r="AG97">
        <f>_xlfn.STDEV.S(Y97:AD97)</f>
        <v>1.6433390022848968E-2</v>
      </c>
    </row>
    <row r="98" spans="1:33" x14ac:dyDescent="0.35">
      <c r="A98" t="s">
        <v>137</v>
      </c>
      <c r="B98">
        <v>0</v>
      </c>
      <c r="C98">
        <v>168.81147799999999</v>
      </c>
      <c r="D98">
        <f t="shared" si="22"/>
        <v>9.9159637480073197</v>
      </c>
      <c r="E98">
        <f t="shared" si="27"/>
        <v>0.99476936427649465</v>
      </c>
      <c r="F98">
        <f t="shared" si="23"/>
        <v>-5.244363389077431E-3</v>
      </c>
      <c r="I98">
        <v>0</v>
      </c>
      <c r="J98">
        <v>168.81147799999999</v>
      </c>
      <c r="K98">
        <v>9.9159637480073197</v>
      </c>
      <c r="L98">
        <v>0.99476936427649465</v>
      </c>
      <c r="M98">
        <v>-5.244363389077431E-3</v>
      </c>
      <c r="R98">
        <v>90</v>
      </c>
      <c r="S98">
        <v>157.72399899999999</v>
      </c>
      <c r="T98">
        <v>9.2613331168447761</v>
      </c>
      <c r="U98">
        <v>0.9841124009912996</v>
      </c>
      <c r="V98">
        <v>-1.6015159803784339E-2</v>
      </c>
      <c r="X98">
        <v>90</v>
      </c>
      <c r="Y98">
        <v>-8.44266457381097E-3</v>
      </c>
      <c r="Z98">
        <v>-1.1821310508723077E-2</v>
      </c>
      <c r="AA98">
        <v>5.2493688171455855E-3</v>
      </c>
      <c r="AB98">
        <v>8.8992534975832209E-4</v>
      </c>
      <c r="AC98">
        <v>-1.6015159803784339E-2</v>
      </c>
      <c r="AD98">
        <v>-1.7110392122470113E-3</v>
      </c>
      <c r="AF98">
        <f t="shared" ref="AF98:AF102" si="30">AVERAGE(Y98:AD98)</f>
        <v>-5.308479988610248E-3</v>
      </c>
      <c r="AG98">
        <f t="shared" ref="AG98:AG102" si="31">_xlfn.STDEV.S(Y98:AD98)</f>
        <v>8.1203823474739912E-3</v>
      </c>
    </row>
    <row r="99" spans="1:33" x14ac:dyDescent="0.35">
      <c r="A99" t="s">
        <v>137</v>
      </c>
      <c r="B99">
        <v>0</v>
      </c>
      <c r="C99">
        <v>169.69456500000001</v>
      </c>
      <c r="D99">
        <f t="shared" si="22"/>
        <v>9.9681032650410337</v>
      </c>
      <c r="E99">
        <f t="shared" si="27"/>
        <v>1</v>
      </c>
      <c r="F99">
        <f t="shared" si="23"/>
        <v>0</v>
      </c>
      <c r="I99">
        <v>0</v>
      </c>
      <c r="J99">
        <v>169.69456500000001</v>
      </c>
      <c r="K99">
        <v>9.9681032650410337</v>
      </c>
      <c r="L99">
        <v>1</v>
      </c>
      <c r="M99">
        <v>0</v>
      </c>
      <c r="R99">
        <v>90</v>
      </c>
      <c r="S99">
        <v>159.983856</v>
      </c>
      <c r="T99">
        <v>9.3947603471689192</v>
      </c>
      <c r="U99">
        <v>0.99829042378081412</v>
      </c>
      <c r="V99">
        <v>-1.7110392122470113E-3</v>
      </c>
      <c r="X99">
        <v>60</v>
      </c>
      <c r="Y99">
        <v>-1.1155749331360921E-2</v>
      </c>
      <c r="Z99">
        <v>-1.118874044379879E-2</v>
      </c>
      <c r="AA99">
        <v>-2.2229120137807045E-2</v>
      </c>
      <c r="AB99">
        <v>-1.5065828570503556E-2</v>
      </c>
      <c r="AC99">
        <v>-7.4788693975418249E-3</v>
      </c>
      <c r="AD99">
        <v>-6.0462653975683718E-3</v>
      </c>
      <c r="AF99">
        <f t="shared" si="30"/>
        <v>-1.2194095546430085E-2</v>
      </c>
      <c r="AG99">
        <f t="shared" si="31"/>
        <v>5.8492160847457538E-3</v>
      </c>
    </row>
    <row r="100" spans="1:33" x14ac:dyDescent="0.35">
      <c r="A100" t="s">
        <v>138</v>
      </c>
      <c r="B100">
        <v>120</v>
      </c>
      <c r="C100">
        <v>162.9263</v>
      </c>
      <c r="D100">
        <f t="shared" si="22"/>
        <v>9.5684891066894959</v>
      </c>
      <c r="E100">
        <f>D100/$D$112</f>
        <v>0.99567899223031064</v>
      </c>
      <c r="F100">
        <f t="shared" si="23"/>
        <v>-4.3303703038849303E-3</v>
      </c>
      <c r="I100">
        <v>120</v>
      </c>
      <c r="J100">
        <v>162.9263</v>
      </c>
      <c r="K100">
        <v>9.5684891066894959</v>
      </c>
      <c r="L100">
        <v>0.99567899223031064</v>
      </c>
      <c r="M100">
        <v>-4.3303703038849303E-3</v>
      </c>
      <c r="R100">
        <v>60</v>
      </c>
      <c r="S100">
        <v>167.821609</v>
      </c>
      <c r="T100">
        <v>9.857519572533505</v>
      </c>
      <c r="U100">
        <v>0.98890624529389104</v>
      </c>
      <c r="V100">
        <v>-1.1155749331360921E-2</v>
      </c>
      <c r="X100">
        <v>45</v>
      </c>
      <c r="Y100">
        <v>-1.7570725570031035E-2</v>
      </c>
      <c r="Z100">
        <v>-1.0198032133362987E-2</v>
      </c>
      <c r="AA100">
        <v>-9.0683131045366135E-3</v>
      </c>
      <c r="AB100">
        <v>2.0708944777006778E-3</v>
      </c>
      <c r="AC100">
        <v>1.5227410080886879E-2</v>
      </c>
      <c r="AD100">
        <v>2.2268452733311121E-2</v>
      </c>
      <c r="AF100">
        <f t="shared" si="30"/>
        <v>4.5494774732800572E-4</v>
      </c>
      <c r="AG100">
        <f t="shared" si="31"/>
        <v>1.5657389968577407E-2</v>
      </c>
    </row>
    <row r="101" spans="1:33" x14ac:dyDescent="0.35">
      <c r="A101" t="s">
        <v>138</v>
      </c>
      <c r="B101">
        <v>120</v>
      </c>
      <c r="C101">
        <v>162.18420399999999</v>
      </c>
      <c r="D101">
        <f t="shared" si="22"/>
        <v>9.5246740272775572</v>
      </c>
      <c r="E101">
        <f t="shared" ref="E101:E113" si="32">D101/$D$112</f>
        <v>0.99111967741822915</v>
      </c>
      <c r="F101">
        <f t="shared" si="23"/>
        <v>-8.9199876466684799E-3</v>
      </c>
      <c r="I101">
        <v>120</v>
      </c>
      <c r="J101">
        <v>162.18420399999999</v>
      </c>
      <c r="K101">
        <v>9.5246740272775572</v>
      </c>
      <c r="L101">
        <v>0.99111967741822915</v>
      </c>
      <c r="M101">
        <v>-8.9199876466684799E-3</v>
      </c>
      <c r="R101">
        <v>60</v>
      </c>
      <c r="S101">
        <v>167.816101</v>
      </c>
      <c r="T101">
        <v>9.857194367361398</v>
      </c>
      <c r="U101">
        <v>0.98887362071492557</v>
      </c>
      <c r="V101">
        <v>-1.118874044379879E-2</v>
      </c>
      <c r="X101">
        <v>30</v>
      </c>
      <c r="Y101">
        <v>-1.4798562256132056E-2</v>
      </c>
      <c r="Z101">
        <v>-1.1234437448056071E-2</v>
      </c>
      <c r="AA101">
        <v>8.3396839660226495E-3</v>
      </c>
      <c r="AB101">
        <v>1.165855359903468E-2</v>
      </c>
      <c r="AC101">
        <v>1.1980629044787474E-2</v>
      </c>
      <c r="AD101">
        <v>1.6290660336839846E-2</v>
      </c>
      <c r="AF101">
        <f t="shared" si="30"/>
        <v>3.7060878737494207E-3</v>
      </c>
      <c r="AG101">
        <f t="shared" si="31"/>
        <v>1.3245322139147676E-2</v>
      </c>
    </row>
    <row r="102" spans="1:33" x14ac:dyDescent="0.35">
      <c r="A102" t="s">
        <v>139</v>
      </c>
      <c r="B102">
        <v>90</v>
      </c>
      <c r="C102">
        <v>164.486267</v>
      </c>
      <c r="D102">
        <f t="shared" si="22"/>
        <v>9.6605931983231965</v>
      </c>
      <c r="E102">
        <f t="shared" si="32"/>
        <v>1.0052631708937967</v>
      </c>
      <c r="F102">
        <f t="shared" si="23"/>
        <v>5.2493688171455855E-3</v>
      </c>
      <c r="I102">
        <v>90</v>
      </c>
      <c r="J102">
        <v>164.486267</v>
      </c>
      <c r="K102">
        <v>9.6605931983231965</v>
      </c>
      <c r="L102">
        <v>1.0052631708937967</v>
      </c>
      <c r="M102">
        <v>5.2493688171455855E-3</v>
      </c>
      <c r="R102">
        <v>60</v>
      </c>
      <c r="S102">
        <v>160.05140700000001</v>
      </c>
      <c r="T102">
        <v>9.3987487158292495</v>
      </c>
      <c r="U102">
        <v>0.97801612618865386</v>
      </c>
      <c r="V102">
        <v>-2.2229120137807045E-2</v>
      </c>
      <c r="X102">
        <v>15</v>
      </c>
      <c r="Y102">
        <v>-2.5217362124861375E-2</v>
      </c>
      <c r="Z102">
        <v>-9.5022519904250265E-3</v>
      </c>
      <c r="AA102">
        <v>1.2095814291328276E-2</v>
      </c>
      <c r="AB102">
        <v>2.0165685115859734E-2</v>
      </c>
      <c r="AC102">
        <v>2.1279958178229925E-2</v>
      </c>
      <c r="AD102">
        <v>2.3470601862654795E-2</v>
      </c>
      <c r="AF102">
        <f t="shared" si="30"/>
        <v>7.0487408887977216E-3</v>
      </c>
      <c r="AG102">
        <f t="shared" si="31"/>
        <v>1.9923699496560643E-2</v>
      </c>
    </row>
    <row r="103" spans="1:33" x14ac:dyDescent="0.35">
      <c r="A103" t="s">
        <v>139</v>
      </c>
      <c r="B103">
        <v>90</v>
      </c>
      <c r="C103">
        <v>163.77452099999999</v>
      </c>
      <c r="D103">
        <f t="shared" si="22"/>
        <v>9.6185700537285221</v>
      </c>
      <c r="E103">
        <f t="shared" si="32"/>
        <v>1.0008903214508138</v>
      </c>
      <c r="F103">
        <f t="shared" si="23"/>
        <v>8.8992534975832209E-4</v>
      </c>
      <c r="I103">
        <v>90</v>
      </c>
      <c r="J103">
        <v>163.77452099999999</v>
      </c>
      <c r="K103">
        <v>9.6185700537285221</v>
      </c>
      <c r="L103">
        <v>1.0008903214508138</v>
      </c>
      <c r="M103">
        <v>8.8992534975832209E-4</v>
      </c>
      <c r="R103">
        <v>60</v>
      </c>
      <c r="S103">
        <v>161.19580099999999</v>
      </c>
      <c r="T103">
        <v>9.4663164078644382</v>
      </c>
      <c r="U103">
        <v>0.98504709322668815</v>
      </c>
      <c r="V103">
        <v>-1.5065828570503556E-2</v>
      </c>
      <c r="X103">
        <v>0</v>
      </c>
      <c r="Y103">
        <v>-5.244363389077431E-3</v>
      </c>
      <c r="Z103">
        <v>0</v>
      </c>
      <c r="AA103">
        <v>0</v>
      </c>
      <c r="AB103">
        <v>-6.0158357746123853E-3</v>
      </c>
      <c r="AC103">
        <v>-7.4293965014684956E-3</v>
      </c>
      <c r="AD103">
        <v>0</v>
      </c>
      <c r="AF103">
        <f>AVERAGE(Y103:AD103)</f>
        <v>-3.1149326108597191E-3</v>
      </c>
      <c r="AG103">
        <f>_xlfn.STDEV.S(Y103:AD103)</f>
        <v>3.4834674902645543E-3</v>
      </c>
    </row>
    <row r="104" spans="1:33" x14ac:dyDescent="0.35">
      <c r="A104" t="s">
        <v>140</v>
      </c>
      <c r="B104">
        <v>60</v>
      </c>
      <c r="C104">
        <v>160.05140700000001</v>
      </c>
      <c r="D104">
        <f t="shared" si="22"/>
        <v>9.3987487158292495</v>
      </c>
      <c r="E104">
        <f t="shared" si="32"/>
        <v>0.97801612618865386</v>
      </c>
      <c r="F104">
        <f t="shared" si="23"/>
        <v>-2.2229120137807045E-2</v>
      </c>
      <c r="I104">
        <v>60</v>
      </c>
      <c r="J104">
        <v>160.05140700000001</v>
      </c>
      <c r="K104">
        <v>9.3987487158292495</v>
      </c>
      <c r="L104">
        <v>0.97801612618865386</v>
      </c>
      <c r="M104">
        <v>-2.2229120137807045E-2</v>
      </c>
      <c r="R104">
        <v>60</v>
      </c>
      <c r="S104">
        <v>159.068726</v>
      </c>
      <c r="T104">
        <v>9.3407289366475759</v>
      </c>
      <c r="U104">
        <v>0.99254902775647802</v>
      </c>
      <c r="V104">
        <v>-7.4788693975418249E-3</v>
      </c>
    </row>
    <row r="105" spans="1:33" x14ac:dyDescent="0.35">
      <c r="A105" t="s">
        <v>140</v>
      </c>
      <c r="B105">
        <v>60</v>
      </c>
      <c r="C105">
        <v>161.19580099999999</v>
      </c>
      <c r="D105">
        <f t="shared" si="22"/>
        <v>9.4663164078644382</v>
      </c>
      <c r="E105">
        <f t="shared" si="32"/>
        <v>0.98504709322668815</v>
      </c>
      <c r="F105">
        <f t="shared" si="23"/>
        <v>-1.5065828570503556E-2</v>
      </c>
      <c r="I105">
        <v>60</v>
      </c>
      <c r="J105">
        <v>161.19580099999999</v>
      </c>
      <c r="K105">
        <v>9.4663164078644382</v>
      </c>
      <c r="L105">
        <v>0.98504709322668815</v>
      </c>
      <c r="M105">
        <v>-1.5065828570503556E-2</v>
      </c>
      <c r="R105">
        <v>60</v>
      </c>
      <c r="S105">
        <v>159.29553200000001</v>
      </c>
      <c r="T105">
        <v>9.3541200921060401</v>
      </c>
      <c r="U105">
        <v>0.99397197648146307</v>
      </c>
      <c r="V105">
        <v>-6.0462653975683718E-3</v>
      </c>
    </row>
    <row r="106" spans="1:33" x14ac:dyDescent="0.35">
      <c r="A106" t="s">
        <v>141</v>
      </c>
      <c r="B106">
        <v>45</v>
      </c>
      <c r="C106">
        <v>162.16027800000001</v>
      </c>
      <c r="D106">
        <f t="shared" si="22"/>
        <v>9.5232613804097532</v>
      </c>
      <c r="E106">
        <f t="shared" si="32"/>
        <v>0.99097268004027017</v>
      </c>
      <c r="F106">
        <f t="shared" si="23"/>
        <v>-9.0683131045366135E-3</v>
      </c>
      <c r="I106">
        <v>45</v>
      </c>
      <c r="J106">
        <v>162.16027800000001</v>
      </c>
      <c r="K106">
        <v>9.5232613804097532</v>
      </c>
      <c r="L106">
        <v>0.99097268004027017</v>
      </c>
      <c r="M106">
        <v>-9.0683131045366135E-3</v>
      </c>
      <c r="R106">
        <v>45</v>
      </c>
      <c r="S106">
        <v>166.75401299999999</v>
      </c>
      <c r="T106">
        <v>9.7944862136151603</v>
      </c>
      <c r="U106">
        <v>0.98258273948317099</v>
      </c>
      <c r="V106">
        <v>-1.7570725570031035E-2</v>
      </c>
    </row>
    <row r="107" spans="1:33" x14ac:dyDescent="0.35">
      <c r="A107" t="s">
        <v>141</v>
      </c>
      <c r="B107">
        <v>45</v>
      </c>
      <c r="C107">
        <v>163.967026</v>
      </c>
      <c r="D107">
        <f t="shared" si="22"/>
        <v>9.6299359981106445</v>
      </c>
      <c r="E107">
        <f t="shared" si="32"/>
        <v>1.0020730402606439</v>
      </c>
      <c r="F107">
        <f t="shared" si="23"/>
        <v>2.0708944777006778E-3</v>
      </c>
      <c r="I107">
        <v>45</v>
      </c>
      <c r="J107">
        <v>163.967026</v>
      </c>
      <c r="K107">
        <v>9.6299359981106445</v>
      </c>
      <c r="L107">
        <v>1.0020730402606439</v>
      </c>
      <c r="M107">
        <v>2.0708944777006778E-3</v>
      </c>
      <c r="R107">
        <v>45</v>
      </c>
      <c r="S107">
        <v>167.981583</v>
      </c>
      <c r="T107">
        <v>9.8669648107693213</v>
      </c>
      <c r="U107">
        <v>0.98985379148043007</v>
      </c>
      <c r="V107">
        <v>-1.0198032133362987E-2</v>
      </c>
    </row>
    <row r="108" spans="1:33" x14ac:dyDescent="0.35">
      <c r="A108" t="s">
        <v>142</v>
      </c>
      <c r="B108">
        <v>30</v>
      </c>
      <c r="C108">
        <v>164.99269100000001</v>
      </c>
      <c r="D108">
        <f t="shared" si="22"/>
        <v>9.690493652949165</v>
      </c>
      <c r="E108">
        <f t="shared" si="32"/>
        <v>1.0083745560035313</v>
      </c>
      <c r="F108">
        <f t="shared" si="23"/>
        <v>8.3396839660226495E-3</v>
      </c>
      <c r="I108">
        <v>30</v>
      </c>
      <c r="J108">
        <v>164.99269100000001</v>
      </c>
      <c r="K108">
        <v>9.690493652949165</v>
      </c>
      <c r="L108">
        <v>1.0083745560035313</v>
      </c>
      <c r="M108">
        <v>8.3396839660226495E-3</v>
      </c>
      <c r="R108">
        <v>45</v>
      </c>
      <c r="S108">
        <v>162.16027800000001</v>
      </c>
      <c r="T108">
        <v>9.5232613804097532</v>
      </c>
      <c r="U108">
        <v>0.99097268004027017</v>
      </c>
      <c r="V108">
        <v>-9.0683131045366135E-3</v>
      </c>
    </row>
    <row r="109" spans="1:33" x14ac:dyDescent="0.35">
      <c r="A109" t="s">
        <v>142</v>
      </c>
      <c r="B109">
        <v>30</v>
      </c>
      <c r="C109">
        <v>165.53831500000001</v>
      </c>
      <c r="D109">
        <f t="shared" si="22"/>
        <v>9.7227085670425701</v>
      </c>
      <c r="E109">
        <f t="shared" si="32"/>
        <v>1.0117267794153637</v>
      </c>
      <c r="F109">
        <f t="shared" si="23"/>
        <v>1.165855359903468E-2</v>
      </c>
      <c r="I109">
        <v>30</v>
      </c>
      <c r="J109">
        <v>165.53831500000001</v>
      </c>
      <c r="K109">
        <v>9.7227085670425701</v>
      </c>
      <c r="L109">
        <v>1.0117267794153637</v>
      </c>
      <c r="M109">
        <v>1.165855359903468E-2</v>
      </c>
      <c r="R109">
        <v>45</v>
      </c>
      <c r="S109">
        <v>163.967026</v>
      </c>
      <c r="T109">
        <v>9.6299359981106445</v>
      </c>
      <c r="U109">
        <v>1.0020730402606439</v>
      </c>
      <c r="V109">
        <v>2.0708944777006778E-3</v>
      </c>
    </row>
    <row r="110" spans="1:33" x14ac:dyDescent="0.35">
      <c r="A110" t="s">
        <v>143</v>
      </c>
      <c r="B110">
        <v>15</v>
      </c>
      <c r="C110">
        <v>165.61033599999999</v>
      </c>
      <c r="D110">
        <f t="shared" si="22"/>
        <v>9.7269608549329849</v>
      </c>
      <c r="E110">
        <f t="shared" si="32"/>
        <v>1.0121692645009601</v>
      </c>
      <c r="F110">
        <f t="shared" si="23"/>
        <v>1.2095814291328276E-2</v>
      </c>
      <c r="I110">
        <v>15</v>
      </c>
      <c r="J110">
        <v>165.61033599999999</v>
      </c>
      <c r="K110">
        <v>9.7269608549329849</v>
      </c>
      <c r="L110">
        <v>1.0121692645009601</v>
      </c>
      <c r="M110">
        <v>1.2095814291328276E-2</v>
      </c>
      <c r="R110">
        <v>45</v>
      </c>
      <c r="S110">
        <v>162.70204200000001</v>
      </c>
      <c r="T110">
        <v>9.5552483910964163</v>
      </c>
      <c r="U110">
        <v>1.0153439378103035</v>
      </c>
      <c r="V110">
        <v>1.5227410080886879E-2</v>
      </c>
    </row>
    <row r="111" spans="1:33" x14ac:dyDescent="0.35">
      <c r="A111" t="s">
        <v>143</v>
      </c>
      <c r="B111">
        <v>15</v>
      </c>
      <c r="C111">
        <v>166.94519</v>
      </c>
      <c r="D111">
        <f t="shared" si="22"/>
        <v>9.8057737497785897</v>
      </c>
      <c r="E111">
        <f t="shared" si="32"/>
        <v>1.0203703862078097</v>
      </c>
      <c r="F111">
        <f t="shared" si="23"/>
        <v>2.0165685115859734E-2</v>
      </c>
      <c r="I111">
        <v>15</v>
      </c>
      <c r="J111">
        <v>166.94519</v>
      </c>
      <c r="K111">
        <v>9.8057737497785897</v>
      </c>
      <c r="L111">
        <v>1.0203703862078097</v>
      </c>
      <c r="M111">
        <v>2.0165685115859734E-2</v>
      </c>
      <c r="R111">
        <v>45</v>
      </c>
      <c r="S111">
        <v>163.84556599999999</v>
      </c>
      <c r="T111">
        <v>9.622764716301587</v>
      </c>
      <c r="U111">
        <v>1.022518245446741</v>
      </c>
      <c r="V111">
        <v>2.2268452733311121E-2</v>
      </c>
    </row>
    <row r="112" spans="1:33" x14ac:dyDescent="0.35">
      <c r="A112" t="s">
        <v>144</v>
      </c>
      <c r="B112">
        <v>0</v>
      </c>
      <c r="C112">
        <v>163.62960799999999</v>
      </c>
      <c r="D112">
        <f t="shared" si="22"/>
        <v>9.6100140520753374</v>
      </c>
      <c r="E112">
        <f t="shared" si="32"/>
        <v>1</v>
      </c>
      <c r="F112">
        <f t="shared" si="23"/>
        <v>0</v>
      </c>
      <c r="I112">
        <v>0</v>
      </c>
      <c r="J112">
        <v>163.62960799999999</v>
      </c>
      <c r="K112">
        <v>9.6100140520753374</v>
      </c>
      <c r="L112">
        <v>1</v>
      </c>
      <c r="M112">
        <v>0</v>
      </c>
      <c r="R112">
        <v>30</v>
      </c>
      <c r="S112">
        <v>167.21452300000001</v>
      </c>
      <c r="T112">
        <v>9.8216757985475578</v>
      </c>
      <c r="U112">
        <v>0.98531039831750045</v>
      </c>
      <c r="V112">
        <v>-1.4798562256132056E-2</v>
      </c>
    </row>
    <row r="113" spans="1:22" x14ac:dyDescent="0.35">
      <c r="A113" t="s">
        <v>144</v>
      </c>
      <c r="B113">
        <v>0</v>
      </c>
      <c r="C113">
        <v>162.653381</v>
      </c>
      <c r="D113">
        <f t="shared" si="22"/>
        <v>9.5523753321131242</v>
      </c>
      <c r="E113">
        <f t="shared" si="32"/>
        <v>0.994002223134131</v>
      </c>
      <c r="F113">
        <f t="shared" si="23"/>
        <v>-6.0158357746123853E-3</v>
      </c>
      <c r="I113">
        <v>0</v>
      </c>
      <c r="J113">
        <v>162.653381</v>
      </c>
      <c r="K113">
        <v>9.5523753321131242</v>
      </c>
      <c r="L113">
        <v>0.994002223134131</v>
      </c>
      <c r="M113">
        <v>-6.0158357746123853E-3</v>
      </c>
      <c r="R113">
        <v>30</v>
      </c>
      <c r="S113">
        <v>167.80847199999999</v>
      </c>
      <c r="T113">
        <v>9.8567439334002476</v>
      </c>
      <c r="U113">
        <v>0.98882843318534508</v>
      </c>
      <c r="V113">
        <v>-1.1234437448056071E-2</v>
      </c>
    </row>
    <row r="114" spans="1:22" x14ac:dyDescent="0.35">
      <c r="A114" t="s">
        <v>145</v>
      </c>
      <c r="B114">
        <v>120</v>
      </c>
      <c r="C114">
        <v>159.574219</v>
      </c>
      <c r="D114">
        <f t="shared" si="22"/>
        <v>9.3705744228611909</v>
      </c>
      <c r="E114">
        <f>D114/$D$127</f>
        <v>0.99572041925334709</v>
      </c>
      <c r="F114">
        <f t="shared" si="23"/>
        <v>-4.2887643630540491E-3</v>
      </c>
      <c r="I114">
        <v>120</v>
      </c>
      <c r="J114">
        <v>159.574219</v>
      </c>
      <c r="K114">
        <v>9.3705744228611909</v>
      </c>
      <c r="L114">
        <v>0.99572041925334709</v>
      </c>
      <c r="M114">
        <v>-4.2887643630540491E-3</v>
      </c>
      <c r="R114">
        <v>30</v>
      </c>
      <c r="S114">
        <v>164.99269100000001</v>
      </c>
      <c r="T114">
        <v>9.690493652949165</v>
      </c>
      <c r="U114">
        <v>1.0083745560035313</v>
      </c>
      <c r="V114">
        <v>8.3396839660226495E-3</v>
      </c>
    </row>
    <row r="115" spans="1:22" x14ac:dyDescent="0.35">
      <c r="A115" t="s">
        <v>145</v>
      </c>
      <c r="B115">
        <v>120</v>
      </c>
      <c r="C115">
        <v>160.00285299999999</v>
      </c>
      <c r="D115">
        <f t="shared" si="22"/>
        <v>9.3958819743756266</v>
      </c>
      <c r="E115">
        <f t="shared" ref="E115:E127" si="33">D115/$D$127</f>
        <v>0.99840960826856384</v>
      </c>
      <c r="F115">
        <f t="shared" si="23"/>
        <v>-1.5916577468508839E-3</v>
      </c>
      <c r="I115">
        <v>120</v>
      </c>
      <c r="J115">
        <v>160.00285299999999</v>
      </c>
      <c r="K115">
        <v>9.3958819743756266</v>
      </c>
      <c r="L115">
        <v>0.99840960826856384</v>
      </c>
      <c r="M115">
        <v>-1.5916577468508839E-3</v>
      </c>
      <c r="R115">
        <v>30</v>
      </c>
      <c r="S115">
        <v>165.53831500000001</v>
      </c>
      <c r="T115">
        <v>9.7227085670425701</v>
      </c>
      <c r="U115">
        <v>1.0117267794153637</v>
      </c>
      <c r="V115">
        <v>1.165855359903468E-2</v>
      </c>
    </row>
    <row r="116" spans="1:22" x14ac:dyDescent="0.35">
      <c r="A116" t="s">
        <v>146</v>
      </c>
      <c r="B116">
        <v>90</v>
      </c>
      <c r="C116">
        <v>157.72399899999999</v>
      </c>
      <c r="D116">
        <f t="shared" si="22"/>
        <v>9.2613331168447761</v>
      </c>
      <c r="E116">
        <f t="shared" si="33"/>
        <v>0.9841124009912996</v>
      </c>
      <c r="F116">
        <f t="shared" si="23"/>
        <v>-1.6015159803784339E-2</v>
      </c>
      <c r="I116">
        <v>90</v>
      </c>
      <c r="J116">
        <v>157.72399899999999</v>
      </c>
      <c r="K116">
        <v>9.2613331168447761</v>
      </c>
      <c r="L116">
        <v>0.9841124009912996</v>
      </c>
      <c r="M116">
        <v>-1.6015159803784339E-2</v>
      </c>
      <c r="R116">
        <v>30</v>
      </c>
      <c r="S116">
        <v>162.17744400000001</v>
      </c>
      <c r="T116">
        <v>9.524274901104091</v>
      </c>
      <c r="U116">
        <v>1.012052684248979</v>
      </c>
      <c r="V116">
        <v>1.1980629044787474E-2</v>
      </c>
    </row>
    <row r="117" spans="1:22" x14ac:dyDescent="0.35">
      <c r="A117" t="s">
        <v>146</v>
      </c>
      <c r="B117">
        <v>90</v>
      </c>
      <c r="C117">
        <v>159.983856</v>
      </c>
      <c r="D117">
        <f t="shared" si="22"/>
        <v>9.3947603471689192</v>
      </c>
      <c r="E117">
        <f t="shared" si="33"/>
        <v>0.99829042378081412</v>
      </c>
      <c r="F117">
        <f t="shared" si="23"/>
        <v>-1.7110392122470113E-3</v>
      </c>
      <c r="I117">
        <v>90</v>
      </c>
      <c r="J117">
        <v>159.983856</v>
      </c>
      <c r="K117">
        <v>9.3947603471689192</v>
      </c>
      <c r="L117">
        <v>0.99829042378081412</v>
      </c>
      <c r="M117">
        <v>-1.7110392122470113E-3</v>
      </c>
      <c r="R117">
        <v>30</v>
      </c>
      <c r="S117">
        <v>162.87420700000001</v>
      </c>
      <c r="T117">
        <v>9.5654134144181384</v>
      </c>
      <c r="U117">
        <v>1.0164240766392456</v>
      </c>
      <c r="V117">
        <v>1.6290660336839846E-2</v>
      </c>
    </row>
    <row r="118" spans="1:22" x14ac:dyDescent="0.35">
      <c r="A118" t="s">
        <v>147</v>
      </c>
      <c r="B118">
        <v>60</v>
      </c>
      <c r="C118">
        <v>159.068726</v>
      </c>
      <c r="D118">
        <f t="shared" si="22"/>
        <v>9.3407289366475759</v>
      </c>
      <c r="E118">
        <f t="shared" si="33"/>
        <v>0.99254902775647802</v>
      </c>
      <c r="F118">
        <f t="shared" si="23"/>
        <v>-7.4788693975418249E-3</v>
      </c>
      <c r="I118">
        <v>60</v>
      </c>
      <c r="J118">
        <v>159.068726</v>
      </c>
      <c r="K118">
        <v>9.3407289366475759</v>
      </c>
      <c r="L118">
        <v>0.99254902775647802</v>
      </c>
      <c r="M118">
        <v>-7.4788693975418249E-3</v>
      </c>
      <c r="R118">
        <v>15</v>
      </c>
      <c r="S118">
        <v>165.49035599999999</v>
      </c>
      <c r="T118">
        <v>9.7198769557772913</v>
      </c>
      <c r="U118">
        <v>0.97509793963167568</v>
      </c>
      <c r="V118">
        <v>-2.5217362124861375E-2</v>
      </c>
    </row>
    <row r="119" spans="1:22" x14ac:dyDescent="0.35">
      <c r="A119" t="s">
        <v>147</v>
      </c>
      <c r="B119">
        <v>60</v>
      </c>
      <c r="C119">
        <v>159.29553200000001</v>
      </c>
      <c r="D119">
        <f t="shared" si="22"/>
        <v>9.3541200921060401</v>
      </c>
      <c r="E119">
        <f t="shared" si="33"/>
        <v>0.99397197648146307</v>
      </c>
      <c r="F119">
        <f t="shared" si="23"/>
        <v>-6.0462653975683718E-3</v>
      </c>
      <c r="I119">
        <v>60</v>
      </c>
      <c r="J119">
        <v>159.29553200000001</v>
      </c>
      <c r="K119">
        <v>9.3541200921060401</v>
      </c>
      <c r="L119">
        <v>0.99397197648146307</v>
      </c>
      <c r="M119">
        <v>-6.0462653975683718E-3</v>
      </c>
      <c r="R119">
        <v>15</v>
      </c>
      <c r="S119">
        <v>168.09790000000001</v>
      </c>
      <c r="T119">
        <v>9.8738324378579438</v>
      </c>
      <c r="U119">
        <v>0.99054275174759621</v>
      </c>
      <c r="V119">
        <v>-9.5022519904250265E-3</v>
      </c>
    </row>
    <row r="120" spans="1:22" x14ac:dyDescent="0.35">
      <c r="A120" t="s">
        <v>148</v>
      </c>
      <c r="B120">
        <v>45</v>
      </c>
      <c r="C120">
        <v>162.70204200000001</v>
      </c>
      <c r="D120">
        <f t="shared" si="22"/>
        <v>9.5552483910964163</v>
      </c>
      <c r="E120">
        <f t="shared" si="33"/>
        <v>1.0153439378103035</v>
      </c>
      <c r="F120">
        <f t="shared" si="23"/>
        <v>1.5227410080886879E-2</v>
      </c>
      <c r="I120">
        <v>45</v>
      </c>
      <c r="J120">
        <v>162.70204200000001</v>
      </c>
      <c r="K120">
        <v>9.5552483910964163</v>
      </c>
      <c r="L120">
        <v>1.0153439378103035</v>
      </c>
      <c r="M120">
        <v>1.5227410080886879E-2</v>
      </c>
      <c r="R120">
        <v>15</v>
      </c>
      <c r="S120">
        <v>165.61033599999999</v>
      </c>
      <c r="T120">
        <v>9.7269608549329849</v>
      </c>
      <c r="U120">
        <v>1.0121692645009601</v>
      </c>
      <c r="V120">
        <v>1.2095814291328276E-2</v>
      </c>
    </row>
    <row r="121" spans="1:22" x14ac:dyDescent="0.35">
      <c r="A121" t="s">
        <v>148</v>
      </c>
      <c r="B121">
        <v>45</v>
      </c>
      <c r="C121">
        <v>163.84556599999999</v>
      </c>
      <c r="D121">
        <f t="shared" si="22"/>
        <v>9.622764716301587</v>
      </c>
      <c r="E121">
        <f t="shared" si="33"/>
        <v>1.022518245446741</v>
      </c>
      <c r="F121">
        <f t="shared" si="23"/>
        <v>2.2268452733311121E-2</v>
      </c>
      <c r="I121">
        <v>45</v>
      </c>
      <c r="J121">
        <v>163.84556599999999</v>
      </c>
      <c r="K121">
        <v>9.622764716301587</v>
      </c>
      <c r="L121">
        <v>1.022518245446741</v>
      </c>
      <c r="M121">
        <v>2.2268452733311121E-2</v>
      </c>
      <c r="R121">
        <v>15</v>
      </c>
      <c r="S121">
        <v>166.94519</v>
      </c>
      <c r="T121">
        <v>9.8057737497785897</v>
      </c>
      <c r="U121">
        <v>1.0203703862078097</v>
      </c>
      <c r="V121">
        <v>2.0165685115859734E-2</v>
      </c>
    </row>
    <row r="122" spans="1:22" x14ac:dyDescent="0.35">
      <c r="A122" t="s">
        <v>149</v>
      </c>
      <c r="B122">
        <v>30</v>
      </c>
      <c r="C122">
        <v>162.17744400000001</v>
      </c>
      <c r="D122">
        <f t="shared" si="22"/>
        <v>9.524274901104091</v>
      </c>
      <c r="E122">
        <f t="shared" si="33"/>
        <v>1.012052684248979</v>
      </c>
      <c r="F122">
        <f t="shared" si="23"/>
        <v>1.1980629044787474E-2</v>
      </c>
      <c r="I122">
        <v>30</v>
      </c>
      <c r="J122">
        <v>162.17744400000001</v>
      </c>
      <c r="K122">
        <v>9.524274901104091</v>
      </c>
      <c r="L122">
        <v>1.012052684248979</v>
      </c>
      <c r="M122">
        <v>1.1980629044787474E-2</v>
      </c>
      <c r="R122">
        <v>15</v>
      </c>
      <c r="S122">
        <v>163.68454</v>
      </c>
      <c r="T122">
        <v>9.6132573655310853</v>
      </c>
      <c r="U122">
        <v>1.0215079911263549</v>
      </c>
      <c r="V122">
        <v>2.1279958178229925E-2</v>
      </c>
    </row>
    <row r="123" spans="1:22" x14ac:dyDescent="0.35">
      <c r="A123" t="s">
        <v>149</v>
      </c>
      <c r="B123">
        <v>30</v>
      </c>
      <c r="C123">
        <v>162.87420700000001</v>
      </c>
      <c r="D123">
        <f t="shared" si="22"/>
        <v>9.5654134144181384</v>
      </c>
      <c r="E123">
        <f t="shared" si="33"/>
        <v>1.0164240766392456</v>
      </c>
      <c r="F123">
        <f t="shared" si="23"/>
        <v>1.6290660336839846E-2</v>
      </c>
      <c r="I123">
        <v>30</v>
      </c>
      <c r="J123">
        <v>162.87420700000001</v>
      </c>
      <c r="K123">
        <v>9.5654134144181384</v>
      </c>
      <c r="L123">
        <v>1.0164240766392456</v>
      </c>
      <c r="M123">
        <v>1.6290660336839846E-2</v>
      </c>
      <c r="R123">
        <v>15</v>
      </c>
      <c r="S123">
        <v>164.04161099999999</v>
      </c>
      <c r="T123">
        <v>9.6343396705437776</v>
      </c>
      <c r="U123">
        <v>1.023748204013929</v>
      </c>
      <c r="V123">
        <v>2.3470601862654795E-2</v>
      </c>
    </row>
    <row r="124" spans="1:22" x14ac:dyDescent="0.35">
      <c r="A124" t="s">
        <v>150</v>
      </c>
      <c r="B124">
        <v>15</v>
      </c>
      <c r="C124">
        <v>163.68454</v>
      </c>
      <c r="D124">
        <f t="shared" si="22"/>
        <v>9.6132573655310853</v>
      </c>
      <c r="E124">
        <f t="shared" si="33"/>
        <v>1.0215079911263549</v>
      </c>
      <c r="F124">
        <f t="shared" si="23"/>
        <v>2.1279958178229925E-2</v>
      </c>
      <c r="I124">
        <v>15</v>
      </c>
      <c r="J124">
        <v>163.68454</v>
      </c>
      <c r="K124">
        <v>9.6132573655310853</v>
      </c>
      <c r="L124">
        <v>1.0215079911263549</v>
      </c>
      <c r="M124">
        <v>2.1279958178229925E-2</v>
      </c>
      <c r="R124">
        <v>0</v>
      </c>
      <c r="S124">
        <v>168.81147799999999</v>
      </c>
      <c r="T124">
        <v>9.9159637480073197</v>
      </c>
      <c r="U124">
        <v>0.99476936427649465</v>
      </c>
      <c r="V124">
        <v>-5.244363389077431E-3</v>
      </c>
    </row>
    <row r="125" spans="1:22" x14ac:dyDescent="0.35">
      <c r="A125" t="s">
        <v>150</v>
      </c>
      <c r="B125">
        <v>15</v>
      </c>
      <c r="C125">
        <v>164.04161099999999</v>
      </c>
      <c r="D125">
        <f t="shared" si="22"/>
        <v>9.6343396705437776</v>
      </c>
      <c r="E125">
        <f t="shared" si="33"/>
        <v>1.023748204013929</v>
      </c>
      <c r="F125">
        <f t="shared" si="23"/>
        <v>2.3470601862654795E-2</v>
      </c>
      <c r="I125">
        <v>15</v>
      </c>
      <c r="J125">
        <v>164.04161099999999</v>
      </c>
      <c r="K125">
        <v>9.6343396705437776</v>
      </c>
      <c r="L125">
        <v>1.023748204013929</v>
      </c>
      <c r="M125">
        <v>2.3470601862654795E-2</v>
      </c>
      <c r="R125">
        <v>0</v>
      </c>
      <c r="S125">
        <v>169.69456500000001</v>
      </c>
      <c r="T125">
        <v>9.9681032650410337</v>
      </c>
      <c r="U125">
        <v>1</v>
      </c>
      <c r="V125">
        <v>0</v>
      </c>
    </row>
    <row r="126" spans="1:22" x14ac:dyDescent="0.35">
      <c r="A126" t="s">
        <v>151</v>
      </c>
      <c r="B126">
        <v>0</v>
      </c>
      <c r="C126">
        <v>159.07655299999999</v>
      </c>
      <c r="D126">
        <f t="shared" si="22"/>
        <v>9.3411910609907292</v>
      </c>
      <c r="E126">
        <f t="shared" si="33"/>
        <v>0.99259813324606128</v>
      </c>
      <c r="F126">
        <f t="shared" si="23"/>
        <v>-7.4293965014684956E-3</v>
      </c>
      <c r="I126">
        <v>0</v>
      </c>
      <c r="J126">
        <v>159.07655299999999</v>
      </c>
      <c r="K126">
        <v>9.3411910609907292</v>
      </c>
      <c r="L126">
        <v>0.99259813324606128</v>
      </c>
      <c r="M126">
        <v>-7.4293965014684956E-3</v>
      </c>
      <c r="R126">
        <v>0</v>
      </c>
      <c r="S126">
        <v>163.62960799999999</v>
      </c>
      <c r="T126">
        <v>9.6100140520753374</v>
      </c>
      <c r="U126">
        <v>1</v>
      </c>
      <c r="V126">
        <v>0</v>
      </c>
    </row>
    <row r="127" spans="1:22" x14ac:dyDescent="0.35">
      <c r="A127" t="s">
        <v>151</v>
      </c>
      <c r="B127">
        <v>0</v>
      </c>
      <c r="C127">
        <v>160.256348</v>
      </c>
      <c r="D127">
        <f t="shared" si="22"/>
        <v>9.4108489106689497</v>
      </c>
      <c r="E127">
        <f t="shared" si="33"/>
        <v>1</v>
      </c>
      <c r="F127">
        <f t="shared" si="23"/>
        <v>0</v>
      </c>
      <c r="I127">
        <v>0</v>
      </c>
      <c r="J127">
        <v>160.256348</v>
      </c>
      <c r="K127">
        <v>9.4108489106689497</v>
      </c>
      <c r="L127">
        <v>1</v>
      </c>
      <c r="M127">
        <v>0</v>
      </c>
      <c r="R127">
        <v>0</v>
      </c>
      <c r="S127">
        <v>162.653381</v>
      </c>
      <c r="T127">
        <v>9.5523753321131242</v>
      </c>
      <c r="U127">
        <v>0.994002223134131</v>
      </c>
      <c r="V127">
        <v>-6.0158357746123853E-3</v>
      </c>
    </row>
    <row r="128" spans="1:22" x14ac:dyDescent="0.35">
      <c r="R128">
        <v>0</v>
      </c>
      <c r="S128">
        <v>159.07655299999999</v>
      </c>
      <c r="T128">
        <v>9.3411910609907292</v>
      </c>
      <c r="U128">
        <v>0.99259813324606128</v>
      </c>
      <c r="V128">
        <v>-7.4293965014684956E-3</v>
      </c>
    </row>
    <row r="129" spans="18:22" x14ac:dyDescent="0.35">
      <c r="R129">
        <v>0</v>
      </c>
      <c r="S129">
        <v>160.256348</v>
      </c>
      <c r="T129">
        <v>9.4108489106689497</v>
      </c>
      <c r="U129">
        <v>1</v>
      </c>
      <c r="V12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Metal 1% </vt:lpstr>
      <vt:lpstr>Metal 2%</vt:lpstr>
      <vt:lpstr>Vis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Warren</dc:creator>
  <cp:lastModifiedBy>Zachary Warren</cp:lastModifiedBy>
  <cp:lastPrinted>2022-02-18T08:35:14Z</cp:lastPrinted>
  <dcterms:created xsi:type="dcterms:W3CDTF">2022-02-17T15:11:38Z</dcterms:created>
  <dcterms:modified xsi:type="dcterms:W3CDTF">2022-10-17T09:38:19Z</dcterms:modified>
</cp:coreProperties>
</file>